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2.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3.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tables/table4.xml" ContentType="application/vnd.openxmlformats-officedocument.spreadsheetml.table+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Users\mhernanm\Desktop\Archivos Excel\"/>
    </mc:Choice>
  </mc:AlternateContent>
  <bookViews>
    <workbookView xWindow="0" yWindow="0" windowWidth="28800" windowHeight="12300"/>
  </bookViews>
  <sheets>
    <sheet name="FRACC IV" sheetId="1" r:id="rId1"/>
    <sheet name="FRACC X" sheetId="2" r:id="rId2"/>
    <sheet name="FRACC XII" sheetId="3" r:id="rId3"/>
    <sheet name="FRACC XIV" sheetId="4" r:id="rId4"/>
    <sheet name="FRACC XV" sheetId="5" r:id="rId5"/>
    <sheet name="FRACC XVI" sheetId="6" r:id="rId6"/>
  </sheets>
  <externalReferences>
    <externalReference r:id="rId7"/>
    <externalReference r:id="rId8"/>
    <externalReference r:id="rId9"/>
    <externalReference r:id="rId10"/>
    <externalReference r:id="rId11"/>
    <externalReference r:id="rId1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6" l="1"/>
  <c r="C16" i="6"/>
  <c r="C15" i="6"/>
  <c r="C14" i="6"/>
  <c r="C13" i="6"/>
  <c r="C12" i="6"/>
  <c r="C11" i="6"/>
  <c r="C10" i="6"/>
  <c r="C9" i="6"/>
  <c r="C8" i="6"/>
  <c r="B30" i="5" l="1"/>
  <c r="B22" i="5"/>
  <c r="B15" i="5"/>
  <c r="B19" i="4" l="1"/>
  <c r="H109" i="3" l="1"/>
  <c r="G109" i="3"/>
  <c r="F109" i="3"/>
  <c r="E109" i="3"/>
  <c r="D109" i="3"/>
  <c r="C109" i="3"/>
  <c r="A109" i="3"/>
  <c r="H4" i="3"/>
  <c r="G30" i="2" l="1"/>
  <c r="F30" i="2"/>
  <c r="E30" i="2"/>
  <c r="D30" i="2"/>
  <c r="C30" i="2"/>
  <c r="B30" i="2"/>
  <c r="G4" i="2"/>
  <c r="D101" i="1" l="1"/>
  <c r="C101" i="1"/>
  <c r="C92" i="1"/>
  <c r="D92" i="1" s="1"/>
  <c r="C89" i="1"/>
  <c r="D89" i="1" s="1"/>
  <c r="C85" i="1"/>
  <c r="D85" i="1" s="1"/>
  <c r="C78" i="1"/>
  <c r="D78" i="1" s="1"/>
  <c r="C71" i="1"/>
  <c r="D71" i="1" s="1"/>
  <c r="C64" i="1"/>
  <c r="D64" i="1" s="1"/>
  <c r="D56" i="1"/>
  <c r="C56" i="1"/>
  <c r="D49" i="1"/>
  <c r="C49" i="1"/>
  <c r="C44" i="1"/>
  <c r="D44" i="1" s="1"/>
  <c r="D39" i="1"/>
  <c r="C39" i="1"/>
  <c r="D38" i="1"/>
  <c r="D37" i="1"/>
  <c r="D36" i="1"/>
  <c r="D35" i="1"/>
  <c r="D34" i="1"/>
  <c r="D33" i="1"/>
  <c r="D32" i="1"/>
  <c r="C31" i="1"/>
  <c r="D31" i="1" s="1"/>
  <c r="D30" i="1"/>
  <c r="D29" i="1"/>
  <c r="D28" i="1"/>
  <c r="D27" i="1"/>
  <c r="D26" i="1"/>
  <c r="D25" i="1"/>
  <c r="D24" i="1"/>
  <c r="D23" i="1"/>
  <c r="D22" i="1"/>
  <c r="D21" i="1"/>
  <c r="D20" i="1"/>
  <c r="C19" i="1"/>
  <c r="D19" i="1" s="1"/>
  <c r="D18" i="1"/>
  <c r="D17" i="1"/>
  <c r="D16" i="1"/>
  <c r="D15" i="1"/>
  <c r="D14" i="1"/>
  <c r="C14" i="1"/>
  <c r="D13" i="1"/>
  <c r="D12" i="1"/>
  <c r="D11" i="1"/>
  <c r="D10" i="1"/>
  <c r="D9" i="1"/>
  <c r="C8" i="1"/>
  <c r="D8" i="1" s="1"/>
  <c r="C115" i="1" l="1"/>
  <c r="D115" i="1" s="1"/>
</calcChain>
</file>

<file path=xl/sharedStrings.xml><?xml version="1.0" encoding="utf-8"?>
<sst xmlns="http://schemas.openxmlformats.org/spreadsheetml/2006/main" count="275" uniqueCount="178">
  <si>
    <t>Lineamiento tercero, fracción IV. Reporte de las temáticas desglosadas por subtema</t>
  </si>
  <si>
    <t>Normatividad aplicable a:</t>
  </si>
  <si>
    <t>Sindicato Nacional Único y Democrático de los Trabajadores del Banco Nacional de Comercio Exterior</t>
  </si>
  <si>
    <t>Trimestre que informa</t>
  </si>
  <si>
    <t>1° 2023</t>
  </si>
  <si>
    <t>1.- Durante el periodo que reporta se recibieron Solicitudes de Información?</t>
  </si>
  <si>
    <t>No</t>
  </si>
  <si>
    <t>Temáticas de las solicitudes  de información pública</t>
  </si>
  <si>
    <t>Número de solicitudes información del periodo informado</t>
  </si>
  <si>
    <t>% del total ingresado</t>
  </si>
  <si>
    <t xml:space="preserve">1. Actividades de la institución </t>
  </si>
  <si>
    <t>a. Programa de trabajo</t>
  </si>
  <si>
    <t>b. Resultados de actividades sustantivas</t>
  </si>
  <si>
    <t>c. Agenda de servidores públicos</t>
  </si>
  <si>
    <t>d. Otros</t>
  </si>
  <si>
    <t>2. Archivos</t>
  </si>
  <si>
    <t>3. Auditorías</t>
  </si>
  <si>
    <t>a. Resultados</t>
  </si>
  <si>
    <t>b. Avance de recomendaciones</t>
  </si>
  <si>
    <t>c. Otros</t>
  </si>
  <si>
    <t>4. Campañas electorales</t>
  </si>
  <si>
    <t>5. Compras públicas y contratos</t>
  </si>
  <si>
    <t>a. Obras públicas</t>
  </si>
  <si>
    <t>b. Bienes adquiridos</t>
  </si>
  <si>
    <t>c. Servicios contratados</t>
  </si>
  <si>
    <t>d. Bienes arrendados</t>
  </si>
  <si>
    <t>e. Licitaciones</t>
  </si>
  <si>
    <t>f. Adjudicaciones directas</t>
  </si>
  <si>
    <t>g. Invitación a proveedores</t>
  </si>
  <si>
    <t>h. Publicidad oficial</t>
  </si>
  <si>
    <t>i. Otros</t>
  </si>
  <si>
    <t>6. Comunidades Indígenas</t>
  </si>
  <si>
    <t>7. Comunidades LGTBI</t>
  </si>
  <si>
    <t>8. Datos personales</t>
  </si>
  <si>
    <t>a. Datos personales</t>
  </si>
  <si>
    <t>b. Expediente clínico o médico</t>
  </si>
  <si>
    <t>c. Expediente laboral</t>
  </si>
  <si>
    <t>9. Desastres y protección civil</t>
  </si>
  <si>
    <t>10. Discriminación</t>
  </si>
  <si>
    <t>11. Educación</t>
  </si>
  <si>
    <t>12. Estructura Orgánica</t>
  </si>
  <si>
    <t>a. Organigrama</t>
  </si>
  <si>
    <t>b. Directorio</t>
  </si>
  <si>
    <t>c. Vacantes</t>
  </si>
  <si>
    <t>13. Gastos</t>
  </si>
  <si>
    <t>a. Gastos operativos</t>
  </si>
  <si>
    <t>b. Gastos administrativos</t>
  </si>
  <si>
    <t>c. Gastos de representación</t>
  </si>
  <si>
    <t>14. Igualdad de género</t>
  </si>
  <si>
    <t>a. Programas de apoyo a mujeres</t>
  </si>
  <si>
    <t>b. Salud de la mujer</t>
  </si>
  <si>
    <t>c. Violencia de género</t>
  </si>
  <si>
    <t>d. Discriminación laboral</t>
  </si>
  <si>
    <t>e. Mujeres empresarias</t>
  </si>
  <si>
    <t>f. Otros</t>
  </si>
  <si>
    <t>15. Información generada o administrada por el sujeto obligado</t>
  </si>
  <si>
    <t>a. Trámites</t>
  </si>
  <si>
    <t>b. Concesiones</t>
  </si>
  <si>
    <t>c. Estadísticas</t>
  </si>
  <si>
    <t>d. Resultados de encuestas</t>
  </si>
  <si>
    <t>e. Marco jurídico</t>
  </si>
  <si>
    <t>f. Presupuesto o avance financiero</t>
  </si>
  <si>
    <t>g. Otros</t>
  </si>
  <si>
    <t>16. Información sobre servidores públicos</t>
  </si>
  <si>
    <t>a. Sueldos</t>
  </si>
  <si>
    <t>b. Prestaciones de servidores públicos</t>
  </si>
  <si>
    <t>c. Información curricular</t>
  </si>
  <si>
    <t>d. Declaraciones patrimoniales</t>
  </si>
  <si>
    <t>e. Otros</t>
  </si>
  <si>
    <t>17. Medio ambiente</t>
  </si>
  <si>
    <t>18. Programas de subsidios</t>
  </si>
  <si>
    <t>a. Diseño y planeación</t>
  </si>
  <si>
    <t>b. Presupuesto o avance financiero</t>
  </si>
  <si>
    <t>c. Criterios de acceso y esquema de operación</t>
  </si>
  <si>
    <t>d. Padrón de beneficiarios</t>
  </si>
  <si>
    <t>e. Resultados, indicadores de impacto, informes, evaluaciones</t>
  </si>
  <si>
    <t>19. Programas sociales</t>
  </si>
  <si>
    <t>20. Salud</t>
  </si>
  <si>
    <t>a. Pandemia</t>
  </si>
  <si>
    <t>b. Disponibilidad y abasto de medicamentos</t>
  </si>
  <si>
    <t>21. Sanciones</t>
  </si>
  <si>
    <t>a. Servidores públicos</t>
  </si>
  <si>
    <t>b. Particulares</t>
  </si>
  <si>
    <t>22. Seguridad Nacional</t>
  </si>
  <si>
    <t>a. Estrateias de seguridad nacional</t>
  </si>
  <si>
    <t>b. instalaciones estratégicas</t>
  </si>
  <si>
    <t>c. Operación de instituciones</t>
  </si>
  <si>
    <t>d. Adquisiciones</t>
  </si>
  <si>
    <t>e. Documentos oficiales</t>
  </si>
  <si>
    <t>f. Normas</t>
  </si>
  <si>
    <t>23. Sentencias y resoluciones</t>
  </si>
  <si>
    <t>24. Violaciones a Derechos Humanos</t>
  </si>
  <si>
    <t>a. Desaparición forzada</t>
  </si>
  <si>
    <t>b. Tortura</t>
  </si>
  <si>
    <t>c. Libertad de expresión</t>
  </si>
  <si>
    <t>d. Masacres</t>
  </si>
  <si>
    <t>e. Casos espécificos de violaciones a derechos humanos</t>
  </si>
  <si>
    <t>f. Violencia política</t>
  </si>
  <si>
    <t>g. Acceso a la justicia</t>
  </si>
  <si>
    <t>h. Otros.</t>
  </si>
  <si>
    <t>25. Otros más frecuentes (especificar)</t>
  </si>
  <si>
    <r>
      <t xml:space="preserve">Temática de preguntas frecuentes </t>
    </r>
    <r>
      <rPr>
        <b/>
        <sz val="11"/>
        <color theme="9" tint="0.39997558519241921"/>
        <rFont val="Calibri"/>
        <family val="2"/>
        <scheme val="minor"/>
      </rPr>
      <t>(Seleccionar)</t>
    </r>
  </si>
  <si>
    <t>a) Pregunta más frecuente</t>
  </si>
  <si>
    <t>b) Segunda pregunta más frecuente</t>
  </si>
  <si>
    <t>c) Tercera pregunta más frecuente</t>
  </si>
  <si>
    <t>d) Cuarta pregunta más frecuente</t>
  </si>
  <si>
    <t>T o t a l (SIN OTROS MÁS FRECUENTES)</t>
  </si>
  <si>
    <t>Lineamiento tercero, fracción X. Reporte de Trabajo realizado por el Comité de Transparencia.</t>
  </si>
  <si>
    <t>Durante el periodo que reporta. ¿El Comité de Trasparencia emitió resoluciones y/o atendió casos?</t>
  </si>
  <si>
    <t>Número de resoluciones emitidas en el Comité de Transparencia</t>
  </si>
  <si>
    <t>Número de sesión o # consecutivo</t>
  </si>
  <si>
    <t>Fecha de la Sesión
(día/mes/año )</t>
  </si>
  <si>
    <r>
      <t xml:space="preserve">Tipo de sesión
</t>
    </r>
    <r>
      <rPr>
        <b/>
        <sz val="11"/>
        <color rgb="FF92D050"/>
        <rFont val="Calibri"/>
        <family val="2"/>
        <scheme val="minor"/>
      </rPr>
      <t>(seleccionar)</t>
    </r>
  </si>
  <si>
    <t>Número de asuntos atendidos</t>
  </si>
  <si>
    <t>Confirmatorias</t>
  </si>
  <si>
    <t>Revocatorias</t>
  </si>
  <si>
    <t>Modificatorias</t>
  </si>
  <si>
    <t>Total</t>
  </si>
  <si>
    <t>Jorge Luis 2</t>
  </si>
  <si>
    <t>Lineamiento tercero, fracción XII. Reporte detallado sobre actividades y campañas de capacitación realizadas.</t>
  </si>
  <si>
    <t xml:space="preserve">Trimestre que informa </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</si>
  <si>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</si>
  <si>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r>
      <t xml:space="preserve">Mes en el que se realizó el evento
</t>
    </r>
    <r>
      <rPr>
        <b/>
        <sz val="11"/>
        <color rgb="FF92D050"/>
        <rFont val="Calibri"/>
        <family val="2"/>
        <scheme val="minor"/>
      </rPr>
      <t>(seleccionar)</t>
    </r>
  </si>
  <si>
    <t>Nombre del evento</t>
  </si>
  <si>
    <r>
      <t xml:space="preserve">Temática del evento
</t>
    </r>
    <r>
      <rPr>
        <sz val="11"/>
        <color rgb="FF92D050"/>
        <rFont val="Calibri"/>
        <family val="2"/>
        <scheme val="minor"/>
      </rPr>
      <t>(seleccionar)</t>
    </r>
  </si>
  <si>
    <t>Número de servidores públicos asistentes</t>
  </si>
  <si>
    <t>Institución que provee la capacitación</t>
  </si>
  <si>
    <r>
      <t xml:space="preserve">Tipo de evento
</t>
    </r>
    <r>
      <rPr>
        <sz val="11"/>
        <color rgb="FF92D050"/>
        <rFont val="Calibri"/>
        <family val="2"/>
        <scheme val="minor"/>
      </rPr>
      <t>(seleccionar)</t>
    </r>
  </si>
  <si>
    <t># sesiones impartidas</t>
  </si>
  <si>
    <t># horas impartidas</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</si>
  <si>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</si>
  <si>
    <t>Durante el periodo que reporta. ¿Se emprendieron acciones en favor de la Transparencia?.</t>
  </si>
  <si>
    <t>ACCIÓN DE MEJORA</t>
  </si>
  <si>
    <r>
      <t xml:space="preserve">SI / NO
</t>
    </r>
    <r>
      <rPr>
        <sz val="11"/>
        <color rgb="FF92D050"/>
        <rFont val="Calibri"/>
        <family val="2"/>
        <scheme val="minor"/>
      </rPr>
      <t>(seleccionar)</t>
    </r>
  </si>
  <si>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</si>
  <si>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</si>
  <si>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</si>
  <si>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</si>
  <si>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</si>
  <si>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</si>
  <si>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</si>
  <si>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</si>
  <si>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</si>
  <si>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</si>
  <si>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</si>
  <si>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</si>
  <si>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</si>
  <si>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</si>
  <si>
    <t>Dificultades operativas, administrativas y normativas presentadas en el cumplimiento de las disposiciones legales en materia de transparencia</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</si>
  <si>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</si>
  <si>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</si>
  <si>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</si>
  <si>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</si>
  <si>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</si>
  <si>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</si>
  <si>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</si>
  <si>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</si>
  <si>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</si>
  <si>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</si>
  <si>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</si>
  <si>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</si>
  <si>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</si>
  <si>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</si>
  <si>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</si>
  <si>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</si>
  <si>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</si>
  <si>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</si>
  <si>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</si>
  <si>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</si>
  <si>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</si>
  <si>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</si>
  <si>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</si>
  <si>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Lineamiento tercero, fracción XVI. Los datos y la información adicional que se consideren relevantes.</t>
  </si>
  <si>
    <t>Durante el periodo que reporta. ¿Hay información adicional considerada relevante?</t>
  </si>
  <si>
    <t>Describa brevemente los datos que considere relevantes 
(máximo 4,000 caracteres por registro)</t>
  </si>
  <si>
    <t>Caracteres</t>
  </si>
  <si>
    <t>60218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</si>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</sst>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4"/>
      <color theme="8" tint="-0.249977111117893"/>
      <name val="Calibri"/>
      <family val="2"/>
      <scheme val="minor"/>
    </font>
    <font>
      <b/>
      <sz val="11"/>
      <color theme="9" tint="0.39997558519241921"/>
      <name val="Calibri"/>
      <family val="2"/>
      <scheme val="minor"/>
    </font>
    <font>
      <b/>
      <sz val="11"/>
      <color rgb="FF92D050"/>
      <name val="Calibri"/>
      <family val="2"/>
      <scheme val="minor"/>
    </font>
    <font>
      <b/>
      <sz val="11"/>
      <color theme="8" tint="-0.249977111117893"/>
      <name val="Calibri"/>
      <family val="2"/>
      <scheme val="minor"/>
    </font>
    <font>
      <b/>
      <sz val="11"/>
      <color rgb="FFFFFF00"/>
      <name val="Calibri"/>
      <family val="2"/>
      <scheme val="minor"/>
    </font>
    <font>
      <sz val="11"/>
      <color rgb="FF92D050"/>
      <name val="Calibri"/>
      <family val="2"/>
      <scheme val="minor"/>
    </font>
    <font>
      <sz val="12"/>
      <color theme="1"/>
      <name val="Calibri"/>
      <family val="2"/>
      <scheme val="minor"/>
    </font>
    <font>
      <sz val="9"/>
      <color theme="1"/>
      <name val="Arial"/>
      <family val="2"/>
    </font>
  </fonts>
  <fills count="10">
    <fill>
      <patternFill patternType="none"/>
    </fill>
    <fill>
      <patternFill patternType="gray125"/>
    </fill>
    <fill>
      <patternFill patternType="solid">
        <fgColor theme="0" tint="-0.499984740745262"/>
        <bgColor indexed="64"/>
      </patternFill>
    </fill>
    <fill>
      <patternFill patternType="solid">
        <fgColor theme="8"/>
        <bgColor theme="8"/>
      </patternFill>
    </fill>
    <fill>
      <patternFill patternType="solid">
        <fgColor rgb="FF0070C0"/>
        <bgColor indexed="64"/>
      </patternFill>
    </fill>
    <fill>
      <patternFill patternType="solid">
        <fgColor rgb="FF0070C0"/>
        <bgColor theme="8"/>
      </patternFill>
    </fill>
    <fill>
      <patternFill patternType="solid">
        <fgColor theme="8" tint="0.79998168889431442"/>
        <bgColor theme="8" tint="0.79998168889431442"/>
      </patternFill>
    </fill>
    <fill>
      <patternFill patternType="solid">
        <fgColor rgb="FFFFC000"/>
        <bgColor theme="8"/>
      </patternFill>
    </fill>
    <fill>
      <patternFill patternType="solid">
        <fgColor theme="0" tint="-0.14999847407452621"/>
        <bgColor indexed="64"/>
      </patternFill>
    </fill>
    <fill>
      <patternFill patternType="solid">
        <fgColor theme="8"/>
        <bgColor indexed="64"/>
      </patternFill>
    </fill>
  </fills>
  <borders count="2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7558519241921"/>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right style="thin">
        <color rgb="FF0070C0"/>
      </right>
      <top style="thin">
        <color rgb="FF0070C0"/>
      </top>
      <bottom/>
      <diagonal/>
    </border>
    <border>
      <left style="thin">
        <color rgb="FF0070C0"/>
      </left>
      <right/>
      <top style="thin">
        <color rgb="FF0070C0"/>
      </top>
      <bottom/>
      <diagonal/>
    </border>
    <border>
      <left style="thin">
        <color rgb="FF0070C0"/>
      </left>
      <right style="thin">
        <color rgb="FF0070C0"/>
      </right>
      <top style="thin">
        <color rgb="FF0070C0"/>
      </top>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theme="8" tint="0.39997558519241921"/>
      </left>
      <right/>
      <top/>
      <bottom/>
      <diagonal/>
    </border>
    <border>
      <left style="thin">
        <color theme="8" tint="0.39997558519241921"/>
      </left>
      <right style="thin">
        <color theme="8" tint="0.39997558519241921"/>
      </right>
      <top/>
      <bottom/>
      <diagonal/>
    </border>
    <border>
      <left/>
      <right/>
      <top style="thin">
        <color theme="8" tint="0.39997558519241921"/>
      </top>
      <bottom style="thin">
        <color theme="8" tint="0.39997558519241921"/>
      </bottom>
      <diagonal/>
    </border>
    <border>
      <left style="thin">
        <color indexed="64"/>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diagonal/>
    </border>
  </borders>
  <cellStyleXfs count="2">
    <xf numFmtId="0" fontId="0" fillId="0" borderId="0"/>
    <xf numFmtId="43" fontId="1" fillId="0" borderId="0" applyFont="0" applyFill="0" applyBorder="0" applyAlignment="0" applyProtection="0"/>
  </cellStyleXfs>
  <cellXfs count="106">
    <xf numFmtId="0" fontId="0" fillId="0" borderId="0" xfId="0"/>
    <xf numFmtId="0" fontId="0" fillId="0" borderId="0" xfId="0" applyProtection="1">
      <protection locked="0"/>
    </xf>
    <xf numFmtId="14" fontId="0" fillId="0" borderId="0" xfId="0" applyNumberFormat="1" applyAlignment="1">
      <alignment horizontal="center"/>
    </xf>
    <xf numFmtId="0" fontId="0" fillId="2" borderId="1" xfId="0" applyFill="1" applyBorder="1" applyAlignment="1" applyProtection="1">
      <alignment horizontal="center"/>
      <protection locked="0"/>
    </xf>
    <xf numFmtId="14" fontId="3" fillId="0" borderId="2" xfId="0" applyNumberFormat="1" applyFont="1" applyBorder="1" applyAlignment="1" applyProtection="1">
      <alignment horizontal="center" vertical="center"/>
      <protection locked="0"/>
    </xf>
    <xf numFmtId="0" fontId="0" fillId="0" borderId="0" xfId="0" applyAlignment="1">
      <alignment horizont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left" vertical="top"/>
    </xf>
    <xf numFmtId="0" fontId="0" fillId="4" borderId="7" xfId="0" applyFill="1" applyBorder="1"/>
    <xf numFmtId="0" fontId="2" fillId="5" borderId="7" xfId="0" applyFont="1" applyFill="1" applyBorder="1" applyAlignment="1">
      <alignment horizontal="center" vertical="center" wrapText="1"/>
    </xf>
    <xf numFmtId="2" fontId="2" fillId="5" borderId="8" xfId="0" applyNumberFormat="1" applyFont="1" applyFill="1" applyBorder="1" applyAlignment="1">
      <alignment horizontal="center" vertical="center" wrapText="1"/>
    </xf>
    <xf numFmtId="0" fontId="0" fillId="0" borderId="5" xfId="0" applyBorder="1"/>
    <xf numFmtId="0" fontId="0" fillId="0" borderId="9" xfId="0" applyBorder="1" applyAlignment="1">
      <alignment horizontal="left"/>
    </xf>
    <xf numFmtId="0" fontId="0" fillId="0" borderId="10" xfId="0" applyBorder="1" applyAlignment="1" applyProtection="1">
      <alignment horizontal="center" vertical="center"/>
    </xf>
    <xf numFmtId="2" fontId="0" fillId="0" borderId="11" xfId="0" applyNumberFormat="1" applyBorder="1" applyAlignment="1">
      <alignment horizontal="center" vertical="center"/>
    </xf>
    <xf numFmtId="0" fontId="0" fillId="6" borderId="5" xfId="0" applyFill="1" applyBorder="1"/>
    <xf numFmtId="0" fontId="0" fillId="6" borderId="9" xfId="0" applyFill="1" applyBorder="1" applyAlignment="1">
      <alignment horizontal="left"/>
    </xf>
    <xf numFmtId="0" fontId="0" fillId="6" borderId="10" xfId="0" applyFill="1" applyBorder="1" applyAlignment="1" applyProtection="1">
      <alignment horizontal="center" vertical="center"/>
    </xf>
    <xf numFmtId="2" fontId="0" fillId="6" borderId="11" xfId="0" applyNumberFormat="1" applyFill="1" applyBorder="1" applyAlignment="1">
      <alignment horizontal="center" vertical="center"/>
    </xf>
    <xf numFmtId="0" fontId="0" fillId="6" borderId="12" xfId="0" applyFill="1" applyBorder="1" applyAlignment="1">
      <alignment horizontal="left"/>
    </xf>
    <xf numFmtId="0" fontId="2" fillId="7" borderId="10" xfId="0" applyFont="1" applyFill="1" applyBorder="1" applyAlignment="1">
      <alignment vertical="center"/>
    </xf>
    <xf numFmtId="0" fontId="2" fillId="7" borderId="10" xfId="0" applyFont="1" applyFill="1" applyBorder="1" applyAlignment="1" applyProtection="1">
      <alignment horizontal="center" vertical="center"/>
    </xf>
    <xf numFmtId="0" fontId="2" fillId="3" borderId="10" xfId="0" applyFont="1" applyFill="1" applyBorder="1" applyAlignment="1">
      <alignment vertical="center"/>
    </xf>
    <xf numFmtId="0" fontId="2" fillId="3" borderId="10" xfId="0" applyFont="1" applyFill="1" applyBorder="1" applyAlignment="1">
      <alignment horizontal="center" vertical="center"/>
    </xf>
    <xf numFmtId="0" fontId="0" fillId="0" borderId="9" xfId="0" applyBorder="1"/>
    <xf numFmtId="0" fontId="0" fillId="6" borderId="9" xfId="0" applyFill="1" applyBorder="1"/>
    <xf numFmtId="0" fontId="0" fillId="0" borderId="12" xfId="0" applyBorder="1"/>
    <xf numFmtId="0" fontId="2" fillId="7" borderId="10" xfId="0" applyFont="1" applyFill="1" applyBorder="1" applyAlignment="1" applyProtection="1">
      <alignment horizontal="center" vertical="center" wrapText="1"/>
    </xf>
    <xf numFmtId="0" fontId="2" fillId="3" borderId="10" xfId="0" applyFont="1" applyFill="1" applyBorder="1" applyAlignment="1">
      <alignment horizontal="center" vertical="center" wrapText="1"/>
    </xf>
    <xf numFmtId="0" fontId="0" fillId="6" borderId="12" xfId="0" applyFill="1" applyBorder="1"/>
    <xf numFmtId="0" fontId="2" fillId="3" borderId="10" xfId="0" applyFont="1" applyFill="1" applyBorder="1" applyAlignment="1">
      <alignment horizontal="left" vertical="center"/>
    </xf>
    <xf numFmtId="0" fontId="2" fillId="7" borderId="10" xfId="0" applyFont="1" applyFill="1" applyBorder="1" applyAlignment="1">
      <alignment horizontal="left" vertical="center"/>
    </xf>
    <xf numFmtId="0" fontId="2" fillId="7" borderId="10" xfId="0" applyFont="1" applyFill="1" applyBorder="1" applyAlignment="1">
      <alignment horizontal="center" vertical="center"/>
    </xf>
    <xf numFmtId="0" fontId="0" fillId="0" borderId="12" xfId="0" applyBorder="1" applyAlignment="1">
      <alignment horizontal="left"/>
    </xf>
    <xf numFmtId="0" fontId="0" fillId="6" borderId="10" xfId="0" applyFill="1" applyBorder="1" applyAlignment="1">
      <alignment horizontal="left" vertical="center"/>
    </xf>
    <xf numFmtId="0" fontId="0" fillId="6" borderId="10" xfId="0" applyFill="1" applyBorder="1" applyAlignment="1" applyProtection="1">
      <alignment horizontal="center" vertical="center" wrapText="1"/>
    </xf>
    <xf numFmtId="0" fontId="0" fillId="0" borderId="10" xfId="0" applyBorder="1" applyAlignment="1">
      <alignment horizontal="left" vertical="center"/>
    </xf>
    <xf numFmtId="0" fontId="0" fillId="0" borderId="10" xfId="0" applyBorder="1" applyAlignment="1" applyProtection="1">
      <alignment horizontal="center" vertical="center" wrapText="1"/>
    </xf>
    <xf numFmtId="0" fontId="2" fillId="3" borderId="13" xfId="0" applyFont="1" applyFill="1" applyBorder="1" applyAlignment="1">
      <alignment horizontal="left" vertical="center"/>
    </xf>
    <xf numFmtId="0" fontId="2" fillId="3" borderId="13" xfId="0" applyFont="1" applyFill="1" applyBorder="1" applyAlignment="1">
      <alignment horizontal="left" vertical="center" wrapText="1"/>
    </xf>
    <xf numFmtId="0" fontId="2" fillId="3" borderId="13" xfId="1" applyNumberFormat="1" applyFont="1" applyFill="1" applyBorder="1" applyAlignment="1" applyProtection="1">
      <alignment horizontal="center" vertical="center" wrapText="1"/>
    </xf>
    <xf numFmtId="0" fontId="2" fillId="5" borderId="8" xfId="0" applyFont="1" applyFill="1" applyBorder="1" applyAlignment="1">
      <alignment horizontal="center" vertical="center" wrapText="1"/>
    </xf>
    <xf numFmtId="14" fontId="3" fillId="0" borderId="0" xfId="0" applyNumberFormat="1" applyFont="1" applyAlignment="1">
      <alignment horizontal="center" vertical="center"/>
    </xf>
    <xf numFmtId="14" fontId="3" fillId="0" borderId="1" xfId="0" applyNumberFormat="1" applyFont="1" applyBorder="1" applyAlignment="1">
      <alignment horizontal="center" vertical="center"/>
    </xf>
    <xf numFmtId="0" fontId="3" fillId="8" borderId="2" xfId="0" applyFont="1" applyFill="1" applyBorder="1" applyAlignment="1">
      <alignment horizontal="center" vertical="center"/>
    </xf>
    <xf numFmtId="14" fontId="0" fillId="0" borderId="2" xfId="0" applyNumberFormat="1" applyBorder="1" applyAlignment="1" applyProtection="1">
      <alignment horizontal="center" vertical="center"/>
      <protection locked="0"/>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wrapText="1"/>
    </xf>
    <xf numFmtId="0" fontId="0" fillId="0" borderId="7" xfId="0" applyBorder="1" applyAlignment="1" applyProtection="1">
      <alignment horizontal="center" vertical="center"/>
    </xf>
    <xf numFmtId="14" fontId="0" fillId="0" borderId="7" xfId="0" applyNumberFormat="1" applyBorder="1" applyProtection="1"/>
    <xf numFmtId="0" fontId="0" fillId="0" borderId="7" xfId="0" applyBorder="1" applyProtection="1"/>
    <xf numFmtId="0" fontId="0" fillId="0" borderId="16" xfId="0" applyBorder="1" applyAlignment="1" applyProtection="1">
      <alignment horizontal="center" vertical="center"/>
    </xf>
    <xf numFmtId="0" fontId="0" fillId="0" borderId="16" xfId="0" applyBorder="1" applyProtection="1"/>
    <xf numFmtId="0" fontId="4" fillId="9"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0" fillId="2" borderId="2" xfId="0" applyFill="1" applyBorder="1" applyAlignment="1">
      <alignment horizontal="center"/>
    </xf>
    <xf numFmtId="0" fontId="0" fillId="0" borderId="0" xfId="0" applyAlignment="1">
      <alignment horizontal="center" vertical="center" wrapText="1"/>
    </xf>
    <xf numFmtId="14" fontId="0" fillId="0" borderId="0" xfId="0" applyNumberFormat="1" applyAlignment="1" applyProtection="1">
      <alignment wrapText="1"/>
    </xf>
    <xf numFmtId="0" fontId="0" fillId="0" borderId="0" xfId="0" applyAlignment="1" applyProtection="1">
      <alignment wrapText="1"/>
    </xf>
    <xf numFmtId="0" fontId="0" fillId="0" borderId="0" xfId="0" applyAlignment="1" applyProtection="1">
      <alignment vertical="top" wrapText="1"/>
    </xf>
    <xf numFmtId="14" fontId="3" fillId="0" borderId="0" xfId="0" applyNumberFormat="1" applyFont="1" applyAlignment="1" applyProtection="1">
      <alignment wrapText="1"/>
    </xf>
    <xf numFmtId="0" fontId="2" fillId="3" borderId="4" xfId="0" applyFont="1" applyFill="1" applyBorder="1" applyAlignment="1">
      <alignment horizontal="center" vertical="center" wrapText="1"/>
    </xf>
    <xf numFmtId="14" fontId="0" fillId="0" borderId="0" xfId="0" applyNumberFormat="1" applyAlignment="1">
      <alignment horizontal="left"/>
    </xf>
    <xf numFmtId="0" fontId="0" fillId="2" borderId="1" xfId="0" applyFill="1" applyBorder="1" applyAlignment="1">
      <alignment horizontal="center"/>
    </xf>
    <xf numFmtId="0" fontId="2" fillId="3" borderId="14" xfId="0" applyFont="1" applyFill="1" applyBorder="1" applyAlignment="1">
      <alignment horizontal="center" vertical="center" wrapText="1"/>
    </xf>
    <xf numFmtId="0" fontId="0" fillId="0" borderId="0" xfId="0" applyAlignment="1">
      <alignment vertical="center" wrapText="1"/>
    </xf>
    <xf numFmtId="0" fontId="0" fillId="0" borderId="0" xfId="0" applyAlignment="1" applyProtection="1">
      <alignment horizontal="center" vertical="center"/>
    </xf>
    <xf numFmtId="0" fontId="0" fillId="0" borderId="0" xfId="0" applyAlignment="1">
      <alignment vertical="center"/>
    </xf>
    <xf numFmtId="0" fontId="9" fillId="0" borderId="0" xfId="0" applyFont="1" applyAlignment="1">
      <alignment horizontal="center" vertical="center" wrapText="1"/>
    </xf>
    <xf numFmtId="0" fontId="2" fillId="3" borderId="7" xfId="0" applyFont="1" applyFill="1" applyBorder="1" applyAlignment="1">
      <alignment horizontal="center" vertical="center" wrapText="1"/>
    </xf>
    <xf numFmtId="0" fontId="3" fillId="6" borderId="3" xfId="0" applyFont="1" applyFill="1" applyBorder="1"/>
    <xf numFmtId="0" fontId="0" fillId="6" borderId="3" xfId="0" applyFill="1" applyBorder="1"/>
    <xf numFmtId="0" fontId="13" fillId="0" borderId="0" xfId="0" applyFont="1" applyAlignment="1">
      <alignment horizontal="left" vertical="center" wrapText="1"/>
    </xf>
    <xf numFmtId="0" fontId="0" fillId="0" borderId="3" xfId="0" applyBorder="1" applyAlignment="1" applyProtection="1">
      <alignment horizontal="center" vertical="center"/>
    </xf>
    <xf numFmtId="0" fontId="0" fillId="6" borderId="3" xfId="0" applyFill="1" applyBorder="1" applyAlignment="1">
      <alignment horizontal="center" vertical="center"/>
    </xf>
    <xf numFmtId="0" fontId="13" fillId="0" borderId="0" xfId="0" applyFont="1" applyAlignment="1">
      <alignment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wrapText="1"/>
    </xf>
    <xf numFmtId="0" fontId="0" fillId="6" borderId="18" xfId="0" applyFill="1" applyBorder="1" applyAlignment="1">
      <alignment horizontal="center" vertical="center"/>
    </xf>
    <xf numFmtId="0" fontId="0" fillId="6" borderId="19" xfId="0" applyFill="1" applyBorder="1" applyAlignment="1" applyProtection="1">
      <alignment vertical="center" wrapText="1"/>
    </xf>
    <xf numFmtId="0" fontId="0" fillId="6" borderId="19" xfId="0" applyFill="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pplyProtection="1">
      <alignment vertical="center" wrapText="1"/>
    </xf>
    <xf numFmtId="0" fontId="0" fillId="0" borderId="18" xfId="0" applyBorder="1" applyAlignment="1">
      <alignment horizontal="center" vertical="center" wrapText="1"/>
    </xf>
    <xf numFmtId="0" fontId="0" fillId="6" borderId="18" xfId="0" applyFill="1" applyBorder="1" applyAlignment="1" applyProtection="1">
      <alignment vertical="center" wrapText="1"/>
    </xf>
    <xf numFmtId="0" fontId="0" fillId="6" borderId="18" xfId="0" applyFill="1" applyBorder="1" applyAlignment="1">
      <alignment horizontal="center" vertical="center" wrapText="1"/>
    </xf>
    <xf numFmtId="0" fontId="6"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0" fillId="0" borderId="0" xfId="0" applyAlignment="1">
      <alignment horizont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0" xfId="0" applyFont="1" applyAlignment="1">
      <alignment horizontal="center" vertical="center" wrapText="1"/>
    </xf>
    <xf numFmtId="14" fontId="2" fillId="0" borderId="0" xfId="0" applyNumberFormat="1" applyFont="1" applyAlignment="1" applyProtection="1">
      <alignment horizontal="center" vertical="center" wrapText="1"/>
      <protection locked="0"/>
    </xf>
    <xf numFmtId="0" fontId="2" fillId="3" borderId="14" xfId="0" applyFont="1" applyFill="1" applyBorder="1" applyAlignment="1">
      <alignment horizontal="center" vertical="center" wrapText="1"/>
    </xf>
    <xf numFmtId="0" fontId="9" fillId="0" borderId="0" xfId="0" applyFont="1" applyAlignment="1">
      <alignment horizontal="center" vertical="center"/>
    </xf>
    <xf numFmtId="0" fontId="2" fillId="0" borderId="17" xfId="0" applyFont="1" applyBorder="1" applyAlignment="1" applyProtection="1">
      <alignment horizontal="center" vertical="center"/>
      <protection locked="0"/>
    </xf>
    <xf numFmtId="0" fontId="12" fillId="0" borderId="0" xfId="0" applyFont="1" applyAlignment="1">
      <alignment horizontal="center" vertical="center" wrapText="1"/>
    </xf>
    <xf numFmtId="0" fontId="3" fillId="0" borderId="0" xfId="0" applyFont="1" applyAlignment="1" applyProtection="1">
      <alignment horizontal="center" vertical="center"/>
      <protection locked="0"/>
    </xf>
    <xf numFmtId="0" fontId="9"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0" fillId="0" borderId="20" xfId="0" applyBorder="1" applyAlignment="1">
      <alignment horizontal="center"/>
    </xf>
    <xf numFmtId="0" fontId="0" fillId="0" borderId="0" xfId="0" applyAlignment="1">
      <alignment horizontal="center"/>
    </xf>
  </cellXfs>
  <cellStyles count="2">
    <cellStyle name="Millares" xfId="1" builtinId="3"/>
    <cellStyle name="Normal" xfId="0" builtinId="0"/>
  </cellStyles>
  <dxfs count="94">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protection locked="1" hidden="0"/>
    </dxf>
    <dxf>
      <alignment horizontal="center" vertical="center" textRotation="0" wrapText="0" indent="0" justifyLastLine="0" shrinkToFit="0" readingOrder="0"/>
      <protection locked="1" hidden="0"/>
    </dxf>
    <dxf>
      <protection locked="1" hidden="0"/>
    </dxf>
    <dxf>
      <alignment horizontal="general" vertical="center" textRotation="0" wrapText="1" indent="0" justifyLastLine="0" shrinkToFit="0" readingOrder="0"/>
      <protection locked="1" hidden="0"/>
    </dxf>
    <dxf>
      <protection locked="1" hidden="0"/>
    </dxf>
    <dxf>
      <alignment horizontal="general" vertical="center" textRotation="0" indent="0" justifyLastLine="0" shrinkToFit="0" readingOrder="0"/>
      <protection locked="1" hidden="0"/>
    </dxf>
    <dxf>
      <alignment horizontal="center" vertical="center" textRotation="0" indent="0" justifyLastLine="0" shrinkToFit="0" readingOrder="0"/>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9" formatCode="dd/mm/yyyy"/>
      <alignment horizontal="general" vertical="bottom" textRotation="0" wrapText="1" indent="0" justifyLastLine="0" shrinkToFit="0" readingOrder="0"/>
      <protection locked="1" hidden="0"/>
    </dxf>
    <dxf>
      <protection locked="1" hidden="0"/>
    </dxf>
    <dxf>
      <alignment horizontal="general" vertical="bottom" textRotation="0" wrapText="1" indent="0" justifyLastLine="0" shrinkToFit="0" readingOrder="0"/>
      <protection locked="1"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numFmt numFmtId="0" formatCode="General"/>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numFmt numFmtId="0" formatCode="General"/>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numFmt numFmtId="0" formatCode="General"/>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strike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protection locked="1" hidden="0"/>
    </dxf>
    <dxf>
      <border outline="0">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1" hidden="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4</xdr:col>
      <xdr:colOff>161925</xdr:colOff>
      <xdr:row>4</xdr:row>
      <xdr:rowOff>47624</xdr:rowOff>
    </xdr:from>
    <xdr:to>
      <xdr:col>7</xdr:col>
      <xdr:colOff>737748</xdr:colOff>
      <xdr:row>6</xdr:row>
      <xdr:rowOff>142875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7362825" y="1047749"/>
          <a:ext cx="3957198" cy="101917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Seleccione o capture el </a:t>
          </a:r>
          <a:r>
            <a:rPr lang="es-MX" sz="1100" b="1">
              <a:solidFill>
                <a:schemeClr val="tx1"/>
              </a:solidFill>
            </a:rPr>
            <a:t>nombre del sujeto obligado</a:t>
          </a:r>
          <a:r>
            <a:rPr lang="es-MX" sz="1100" baseline="0">
              <a:solidFill>
                <a:schemeClr val="tx1"/>
              </a:solidFill>
            </a:rPr>
            <a:t>. Si el nombre no aparece en el listado presione el siguiente botón para agregar el nombre. mismo que aparecerá al final del listado</a:t>
          </a:r>
          <a:endParaRPr lang="es-MX"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876300</xdr:colOff>
          <xdr:row>6</xdr:row>
          <xdr:rowOff>257175</xdr:rowOff>
        </xdr:from>
        <xdr:to>
          <xdr:col>6</xdr:col>
          <xdr:colOff>304800</xdr:colOff>
          <xdr:row>6</xdr:row>
          <xdr:rowOff>581025</xdr:rowOff>
        </xdr:to>
        <xdr:sp macro="" textlink="">
          <xdr:nvSpPr>
            <xdr:cNvPr id="1025" name="Button 3" hidden="1">
              <a:extLst>
                <a:ext uri="{63B3BB69-23CF-44E3-9099-C40C66FF867C}">
                  <a14:compatExt spid="_x0000_s102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161925</xdr:colOff>
      <xdr:row>0</xdr:row>
      <xdr:rowOff>66675</xdr:rowOff>
    </xdr:from>
    <xdr:to>
      <xdr:col>7</xdr:col>
      <xdr:colOff>737748</xdr:colOff>
      <xdr:row>3</xdr:row>
      <xdr:rowOff>171451</xdr:rowOff>
    </xdr:to>
    <xdr:sp macro="" textlink="">
      <xdr:nvSpPr>
        <xdr:cNvPr id="4" name="Globo: línea 6">
          <a:extLst>
            <a:ext uri="{FF2B5EF4-FFF2-40B4-BE49-F238E27FC236}">
              <a16:creationId xmlns:a16="http://schemas.microsoft.com/office/drawing/2014/main" id="{00000000-0008-0000-0000-000007000000}"/>
            </a:ext>
          </a:extLst>
        </xdr:cNvPr>
        <xdr:cNvSpPr/>
      </xdr:nvSpPr>
      <xdr:spPr>
        <a:xfrm>
          <a:off x="7362825" y="66675"/>
          <a:ext cx="3957198" cy="914401"/>
        </a:xfrm>
        <a:prstGeom prst="borderCallout1">
          <a:avLst>
            <a:gd name="adj1" fmla="val 55258"/>
            <a:gd name="adj2" fmla="val 0"/>
            <a:gd name="adj3" fmla="val 53558"/>
            <a:gd name="adj4" fmla="val 1170"/>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bg1"/>
              </a:solidFill>
            </a:rPr>
            <a:t>Deberá completar</a:t>
          </a:r>
          <a:r>
            <a:rPr lang="es-MX" sz="1100" baseline="0">
              <a:solidFill>
                <a:schemeClr val="bg1"/>
              </a:solidFill>
            </a:rPr>
            <a:t> la información de los campos marcados en amarillo. Existen 9 temáticas que NO tienen incisos, en estos casos, deberá capturar directamente el número de solicitudes en la fila correspondiente (color naranja). </a:t>
          </a:r>
        </a:p>
        <a:p>
          <a:pPr algn="l"/>
          <a:endParaRPr lang="es-MX" sz="1000">
            <a:solidFill>
              <a:schemeClr val="bg1"/>
            </a:solidFill>
          </a:endParaRPr>
        </a:p>
      </xdr:txBody>
    </xdr:sp>
    <xdr:clientData/>
  </xdr:twoCellAnchor>
  <xdr:twoCellAnchor>
    <xdr:from>
      <xdr:col>4</xdr:col>
      <xdr:colOff>180975</xdr:colOff>
      <xdr:row>10</xdr:row>
      <xdr:rowOff>9525</xdr:rowOff>
    </xdr:from>
    <xdr:to>
      <xdr:col>7</xdr:col>
      <xdr:colOff>756798</xdr:colOff>
      <xdr:row>15</xdr:row>
      <xdr:rowOff>9525</xdr:rowOff>
    </xdr:to>
    <xdr:sp macro="" textlink="">
      <xdr:nvSpPr>
        <xdr:cNvPr id="5" name="Globo: línea 8">
          <a:extLst>
            <a:ext uri="{FF2B5EF4-FFF2-40B4-BE49-F238E27FC236}">
              <a16:creationId xmlns:a16="http://schemas.microsoft.com/office/drawing/2014/main" id="{00000000-0008-0000-0000-000009000000}"/>
            </a:ext>
          </a:extLst>
        </xdr:cNvPr>
        <xdr:cNvSpPr/>
      </xdr:nvSpPr>
      <xdr:spPr>
        <a:xfrm>
          <a:off x="7381875" y="3324225"/>
          <a:ext cx="3957198"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 columna</a:t>
          </a:r>
          <a:r>
            <a:rPr lang="es-MX" sz="1100" b="0" baseline="0">
              <a:solidFill>
                <a:schemeClr val="tx1"/>
              </a:solidFill>
            </a:rPr>
            <a:t> </a:t>
          </a:r>
          <a:r>
            <a:rPr lang="es-MX" sz="1100" b="1" baseline="0">
              <a:solidFill>
                <a:schemeClr val="tx1"/>
              </a:solidFill>
            </a:rPr>
            <a:t>"</a:t>
          </a:r>
          <a:r>
            <a:rPr lang="es-MX" sz="1100" b="1">
              <a:solidFill>
                <a:schemeClr val="tx1"/>
              </a:solidFill>
            </a:rPr>
            <a:t>Número de solicitudes información del periodo informado" </a:t>
          </a:r>
          <a:r>
            <a:rPr lang="es-MX" sz="1100" b="0">
              <a:solidFill>
                <a:schemeClr val="tx1"/>
              </a:solidFill>
            </a:rPr>
            <a:t>deberá capturar </a:t>
          </a:r>
          <a:r>
            <a:rPr lang="es-MX" sz="1100">
              <a:solidFill>
                <a:schemeClr val="tx1"/>
              </a:solidFill>
            </a:rPr>
            <a:t>sólo datos numéricos</a:t>
          </a:r>
          <a:r>
            <a:rPr lang="es-MX" sz="1100" baseline="0">
              <a:solidFill>
                <a:schemeClr val="tx1"/>
              </a:solidFill>
            </a:rPr>
            <a:t>, no incluir numeros de folio de  solicitudes ni leyendas o textos</a:t>
          </a:r>
          <a:endParaRPr lang="es-MX" sz="1100" b="1">
            <a:solidFill>
              <a:srgbClr val="FF0000"/>
            </a:solidFill>
          </a:endParaRPr>
        </a:p>
      </xdr:txBody>
    </xdr:sp>
    <xdr:clientData/>
  </xdr:twoCellAnchor>
  <xdr:twoCellAnchor>
    <xdr:from>
      <xdr:col>4</xdr:col>
      <xdr:colOff>180975</xdr:colOff>
      <xdr:row>6</xdr:row>
      <xdr:rowOff>676276</xdr:rowOff>
    </xdr:from>
    <xdr:to>
      <xdr:col>7</xdr:col>
      <xdr:colOff>756798</xdr:colOff>
      <xdr:row>9</xdr:row>
      <xdr:rowOff>152400</xdr:rowOff>
    </xdr:to>
    <xdr:sp macro="" textlink="">
      <xdr:nvSpPr>
        <xdr:cNvPr id="6" name="Globo: línea 9">
          <a:extLst>
            <a:ext uri="{FF2B5EF4-FFF2-40B4-BE49-F238E27FC236}">
              <a16:creationId xmlns:a16="http://schemas.microsoft.com/office/drawing/2014/main" id="{00000000-0008-0000-0000-00000A000000}"/>
            </a:ext>
          </a:extLst>
        </xdr:cNvPr>
        <xdr:cNvSpPr/>
      </xdr:nvSpPr>
      <xdr:spPr>
        <a:xfrm>
          <a:off x="7381875" y="2600326"/>
          <a:ext cx="3957198"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Si no recibieron solicitudes de información,</a:t>
          </a:r>
          <a:r>
            <a:rPr lang="es-MX" sz="1100" b="0" baseline="0">
              <a:solidFill>
                <a:schemeClr val="tx1"/>
              </a:solidFill>
            </a:rPr>
            <a:t> no podrán capturar información despues de la fila </a:t>
          </a:r>
          <a:r>
            <a:rPr lang="es-MX" sz="1100" b="1" baseline="0">
              <a:solidFill>
                <a:schemeClr val="tx1"/>
              </a:solidFill>
            </a:rPr>
            <a:t>8.</a:t>
          </a:r>
          <a:endParaRPr lang="es-MX" sz="1100" b="1">
            <a:solidFill>
              <a:srgbClr val="FF0000"/>
            </a:solidFill>
          </a:endParaRPr>
        </a:p>
      </xdr:txBody>
    </xdr:sp>
    <xdr:clientData/>
  </xdr:twoCellAnchor>
  <xdr:twoCellAnchor>
    <xdr:from>
      <xdr:col>4</xdr:col>
      <xdr:colOff>200025</xdr:colOff>
      <xdr:row>15</xdr:row>
      <xdr:rowOff>57150</xdr:rowOff>
    </xdr:from>
    <xdr:to>
      <xdr:col>8</xdr:col>
      <xdr:colOff>13848</xdr:colOff>
      <xdr:row>19</xdr:row>
      <xdr:rowOff>66675</xdr:rowOff>
    </xdr:to>
    <xdr:sp macro="" textlink="">
      <xdr:nvSpPr>
        <xdr:cNvPr id="7" name="Globo: línea 7">
          <a:extLst>
            <a:ext uri="{FF2B5EF4-FFF2-40B4-BE49-F238E27FC236}">
              <a16:creationId xmlns:a16="http://schemas.microsoft.com/office/drawing/2014/main" id="{00000000-0008-0000-0000-000008000000}"/>
            </a:ext>
          </a:extLst>
        </xdr:cNvPr>
        <xdr:cNvSpPr/>
      </xdr:nvSpPr>
      <xdr:spPr>
        <a:xfrm>
          <a:off x="7400925" y="4324350"/>
          <a:ext cx="3943350"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a:t>
          </a:r>
          <a:r>
            <a:rPr lang="es-MX" sz="1100" b="0" baseline="0">
              <a:solidFill>
                <a:schemeClr val="tx1"/>
              </a:solidFill>
            </a:rPr>
            <a:t> temática "</a:t>
          </a:r>
          <a:r>
            <a:rPr lang="es-MX" sz="1100" b="1" baseline="0">
              <a:solidFill>
                <a:schemeClr val="tx1"/>
              </a:solidFill>
            </a:rPr>
            <a:t>25. Otros más frecuentes (especificar)</a:t>
          </a:r>
          <a:r>
            <a:rPr lang="es-MX" sz="1100" b="0" baseline="0">
              <a:solidFill>
                <a:schemeClr val="tx1"/>
              </a:solidFill>
            </a:rPr>
            <a:t>", deberá especificar a partir de la celda C111 el tema en la columna B. Cómo máximo podrá capturar hasta 7 temas adicionales.</a:t>
          </a:r>
          <a:endParaRPr lang="es-MX" sz="1100" b="1">
            <a:solidFill>
              <a:srgbClr val="FF0000"/>
            </a:solidFill>
          </a:endParaRPr>
        </a:p>
      </xdr:txBody>
    </xdr:sp>
    <xdr:clientData/>
  </xdr:twoCellAnchor>
  <xdr:twoCellAnchor editAs="oneCell">
    <xdr:from>
      <xdr:col>0</xdr:col>
      <xdr:colOff>114300</xdr:colOff>
      <xdr:row>2</xdr:row>
      <xdr:rowOff>57150</xdr:rowOff>
    </xdr:from>
    <xdr:to>
      <xdr:col>3</xdr:col>
      <xdr:colOff>1609725</xdr:colOff>
      <xdr:row>2</xdr:row>
      <xdr:rowOff>323850</xdr:rowOff>
    </xdr:to>
    <xdr:pic>
      <xdr:nvPicPr>
        <xdr:cNvPr id="9" name="Imagen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47675"/>
          <a:ext cx="70485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3</xdr:row>
      <xdr:rowOff>85723</xdr:rowOff>
    </xdr:from>
    <xdr:to>
      <xdr:col>8</xdr:col>
      <xdr:colOff>0</xdr:colOff>
      <xdr:row>8</xdr:row>
      <xdr:rowOff>0</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9401175" y="904873"/>
          <a:ext cx="2638425" cy="933452"/>
        </a:xfrm>
        <a:prstGeom prst="borderCallout1">
          <a:avLst>
            <a:gd name="adj1" fmla="val 55258"/>
            <a:gd name="adj2" fmla="val 2477"/>
            <a:gd name="adj3" fmla="val 53219"/>
            <a:gd name="adj4" fmla="val -51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o capturar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7</xdr:col>
      <xdr:colOff>152400</xdr:colOff>
      <xdr:row>0</xdr:row>
      <xdr:rowOff>66675</xdr:rowOff>
    </xdr:from>
    <xdr:to>
      <xdr:col>8</xdr:col>
      <xdr:colOff>0</xdr:colOff>
      <xdr:row>3</xdr:row>
      <xdr:rowOff>47625</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9410700" y="66675"/>
          <a:ext cx="2628900" cy="8001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657225</xdr:colOff>
          <xdr:row>8</xdr:row>
          <xdr:rowOff>104775</xdr:rowOff>
        </xdr:from>
        <xdr:to>
          <xdr:col>7</xdr:col>
          <xdr:colOff>2305050</xdr:colOff>
          <xdr:row>8</xdr:row>
          <xdr:rowOff>428625</xdr:rowOff>
        </xdr:to>
        <xdr:sp macro="" textlink="">
          <xdr:nvSpPr>
            <xdr:cNvPr id="2049" name="Button 2" hidden="1">
              <a:extLst>
                <a:ext uri="{63B3BB69-23CF-44E3-9099-C40C66FF867C}">
                  <a14:compatExt spid="_x0000_s2049"/>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7</xdr:col>
      <xdr:colOff>152400</xdr:colOff>
      <xdr:row>8</xdr:row>
      <xdr:rowOff>495300</xdr:rowOff>
    </xdr:from>
    <xdr:to>
      <xdr:col>7</xdr:col>
      <xdr:colOff>2743200</xdr:colOff>
      <xdr:row>11</xdr:row>
      <xdr:rowOff>161925</xdr:rowOff>
    </xdr:to>
    <xdr:sp macro="" textlink="">
      <xdr:nvSpPr>
        <xdr:cNvPr id="5" name="Globo: línea 5">
          <a:extLst>
            <a:ext uri="{FF2B5EF4-FFF2-40B4-BE49-F238E27FC236}">
              <a16:creationId xmlns:a16="http://schemas.microsoft.com/office/drawing/2014/main" id="{00000000-0008-0000-0000-000006000000}"/>
            </a:ext>
          </a:extLst>
        </xdr:cNvPr>
        <xdr:cNvSpPr/>
      </xdr:nvSpPr>
      <xdr:spPr>
        <a:xfrm>
          <a:off x="9410700" y="2333625"/>
          <a:ext cx="2590800" cy="628650"/>
        </a:xfrm>
        <a:prstGeom prst="borderCallout1">
          <a:avLst>
            <a:gd name="adj1" fmla="val 55258"/>
            <a:gd name="adj2" fmla="val 230"/>
            <a:gd name="adj3" fmla="val 45583"/>
            <a:gd name="adj4" fmla="val -2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Los campos que indican</a:t>
          </a:r>
          <a:r>
            <a:rPr lang="es-MX" sz="1000" baseline="0">
              <a:solidFill>
                <a:schemeClr val="tx1"/>
              </a:solidFill>
            </a:rPr>
            <a:t> </a:t>
          </a:r>
          <a:r>
            <a:rPr lang="es-MX" sz="1000" b="1" baseline="0">
              <a:solidFill>
                <a:srgbClr val="00B050"/>
              </a:solidFill>
              <a:latin typeface="Arial Black" panose="020B0A04020102020204" pitchFamily="34" charset="0"/>
            </a:rPr>
            <a:t>(seleccionar) </a:t>
          </a:r>
          <a:r>
            <a:rPr lang="es-MX" sz="1000" baseline="0">
              <a:solidFill>
                <a:schemeClr val="tx1"/>
              </a:solidFill>
            </a:rPr>
            <a:t> son catálogos, y solo podrá elegir una opción.</a:t>
          </a:r>
          <a:endParaRPr lang="es-MX" sz="1000">
            <a:solidFill>
              <a:schemeClr val="tx1"/>
            </a:solidFill>
          </a:endParaRPr>
        </a:p>
      </xdr:txBody>
    </xdr:sp>
    <xdr:clientData/>
  </xdr:twoCellAnchor>
  <xdr:twoCellAnchor>
    <xdr:from>
      <xdr:col>7</xdr:col>
      <xdr:colOff>152400</xdr:colOff>
      <xdr:row>12</xdr:row>
      <xdr:rowOff>19050</xdr:rowOff>
    </xdr:from>
    <xdr:to>
      <xdr:col>7</xdr:col>
      <xdr:colOff>2743200</xdr:colOff>
      <xdr:row>15</xdr:row>
      <xdr:rowOff>38100</xdr:rowOff>
    </xdr:to>
    <xdr:sp macro="" textlink="">
      <xdr:nvSpPr>
        <xdr:cNvPr id="6" name="Globo: línea 6">
          <a:extLst>
            <a:ext uri="{FF2B5EF4-FFF2-40B4-BE49-F238E27FC236}">
              <a16:creationId xmlns:a16="http://schemas.microsoft.com/office/drawing/2014/main" id="{00000000-0008-0000-0000-000007000000}"/>
            </a:ext>
          </a:extLst>
        </xdr:cNvPr>
        <xdr:cNvSpPr/>
      </xdr:nvSpPr>
      <xdr:spPr>
        <a:xfrm>
          <a:off x="9410700" y="3009900"/>
          <a:ext cx="2590800" cy="590550"/>
        </a:xfrm>
        <a:prstGeom prst="borderCallout1">
          <a:avLst>
            <a:gd name="adj1" fmla="val 55258"/>
            <a:gd name="adj2" fmla="val 230"/>
            <a:gd name="adj3" fmla="val 35255"/>
            <a:gd name="adj4" fmla="val 467"/>
          </a:avLst>
        </a:prstGeom>
        <a:solidFill>
          <a:srgbClr val="9933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1">
              <a:solidFill>
                <a:schemeClr val="bg1"/>
              </a:solidFill>
            </a:rPr>
            <a:t>Si</a:t>
          </a:r>
          <a:r>
            <a:rPr lang="es-MX" sz="1000" b="1" baseline="0">
              <a:solidFill>
                <a:schemeClr val="bg1"/>
              </a:solidFill>
            </a:rPr>
            <a:t> es necesario puede adicionar filas antes del total. Para inserar filas, seleccione el renglon completo y presione las teclas [CONTROL] [+]</a:t>
          </a:r>
          <a:endParaRPr lang="es-MX" sz="1000" b="1">
            <a:solidFill>
              <a:schemeClr val="bg1"/>
            </a:solidFill>
          </a:endParaRPr>
        </a:p>
      </xdr:txBody>
    </xdr:sp>
    <xdr:clientData/>
  </xdr:twoCellAnchor>
  <xdr:twoCellAnchor>
    <xdr:from>
      <xdr:col>7</xdr:col>
      <xdr:colOff>152400</xdr:colOff>
      <xdr:row>15</xdr:row>
      <xdr:rowOff>85725</xdr:rowOff>
    </xdr:from>
    <xdr:to>
      <xdr:col>7</xdr:col>
      <xdr:colOff>2743200</xdr:colOff>
      <xdr:row>22</xdr:row>
      <xdr:rowOff>104775</xdr:rowOff>
    </xdr:to>
    <xdr:sp macro="" textlink="">
      <xdr:nvSpPr>
        <xdr:cNvPr id="7" name="Globo: línea 7">
          <a:extLst>
            <a:ext uri="{FF2B5EF4-FFF2-40B4-BE49-F238E27FC236}">
              <a16:creationId xmlns:a16="http://schemas.microsoft.com/office/drawing/2014/main" id="{00000000-0008-0000-0000-000008000000}"/>
            </a:ext>
          </a:extLst>
        </xdr:cNvPr>
        <xdr:cNvSpPr/>
      </xdr:nvSpPr>
      <xdr:spPr>
        <a:xfrm>
          <a:off x="9410700" y="3648075"/>
          <a:ext cx="2590800" cy="1352550"/>
        </a:xfrm>
        <a:prstGeom prst="borderCallout1">
          <a:avLst>
            <a:gd name="adj1" fmla="val 55258"/>
            <a:gd name="adj2" fmla="val 230"/>
            <a:gd name="adj3" fmla="val 55591"/>
            <a:gd name="adj4" fmla="val -140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notas en los campos: Número de asuntos atendidos, confirmatorias, Revocatorias, Modificatorias".</a:t>
          </a:r>
        </a:p>
        <a:p>
          <a:pPr algn="l"/>
          <a:r>
            <a:rPr lang="es-MX" sz="1000" b="0" baseline="0">
              <a:solidFill>
                <a:sysClr val="windowText" lastClr="000000"/>
              </a:solidFill>
            </a:rPr>
            <a:t>Puede insertar tantas filas como necesite.</a:t>
          </a:r>
        </a:p>
        <a:p>
          <a:pPr algn="l"/>
          <a:endParaRPr lang="es-MX" sz="1000" b="1">
            <a:solidFill>
              <a:srgbClr val="FF0000"/>
            </a:solidFill>
          </a:endParaRPr>
        </a:p>
      </xdr:txBody>
    </xdr:sp>
    <xdr:clientData/>
  </xdr:twoCellAnchor>
  <xdr:twoCellAnchor editAs="oneCell">
    <xdr:from>
      <xdr:col>0</xdr:col>
      <xdr:colOff>28575</xdr:colOff>
      <xdr:row>2</xdr:row>
      <xdr:rowOff>47625</xdr:rowOff>
    </xdr:from>
    <xdr:to>
      <xdr:col>7</xdr:col>
      <xdr:colOff>0</xdr:colOff>
      <xdr:row>2</xdr:row>
      <xdr:rowOff>333375</xdr:rowOff>
    </xdr:to>
    <xdr:pic>
      <xdr:nvPicPr>
        <xdr:cNvPr id="8"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14350"/>
          <a:ext cx="92297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111918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111918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561975</xdr:colOff>
          <xdr:row>5</xdr:row>
          <xdr:rowOff>285750</xdr:rowOff>
        </xdr:from>
        <xdr:to>
          <xdr:col>9</xdr:col>
          <xdr:colOff>2209800</xdr:colOff>
          <xdr:row>7</xdr:row>
          <xdr:rowOff>209550</xdr:rowOff>
        </xdr:to>
        <xdr:sp macro="" textlink="">
          <xdr:nvSpPr>
            <xdr:cNvPr id="3073" name="Button 4" hidden="1">
              <a:extLst>
                <a:ext uri="{63B3BB69-23CF-44E3-9099-C40C66FF867C}">
                  <a14:compatExt spid="_x0000_s3073"/>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112204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16</xdr:row>
      <xdr:rowOff>87967</xdr:rowOff>
    </xdr:from>
    <xdr:to>
      <xdr:col>10</xdr:col>
      <xdr:colOff>0</xdr:colOff>
      <xdr:row>21</xdr:row>
      <xdr:rowOff>126067</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11239500" y="4031317"/>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112299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xdr:twoCellAnchor>
    <xdr:from>
      <xdr:col>9</xdr:col>
      <xdr:colOff>123825</xdr:colOff>
      <xdr:row>13</xdr:row>
      <xdr:rowOff>16250</xdr:rowOff>
    </xdr:from>
    <xdr:to>
      <xdr:col>10</xdr:col>
      <xdr:colOff>0</xdr:colOff>
      <xdr:row>16</xdr:row>
      <xdr:rowOff>38100</xdr:rowOff>
    </xdr:to>
    <xdr:sp macro="" textlink="">
      <xdr:nvSpPr>
        <xdr:cNvPr id="8" name="Globo: línea 8">
          <a:extLst>
            <a:ext uri="{FF2B5EF4-FFF2-40B4-BE49-F238E27FC236}">
              <a16:creationId xmlns:a16="http://schemas.microsoft.com/office/drawing/2014/main" id="{00000000-0008-0000-0000-000009000000}"/>
            </a:ext>
          </a:extLst>
        </xdr:cNvPr>
        <xdr:cNvSpPr/>
      </xdr:nvSpPr>
      <xdr:spPr>
        <a:xfrm>
          <a:off x="11239500" y="3388100"/>
          <a:ext cx="2743200" cy="593350"/>
        </a:xfrm>
        <a:prstGeom prst="borderCallout1">
          <a:avLst>
            <a:gd name="adj1" fmla="val 55258"/>
            <a:gd name="adj2" fmla="val 230"/>
            <a:gd name="adj3" fmla="val 47499"/>
            <a:gd name="adj4" fmla="val 92"/>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bg1"/>
              </a:solidFill>
            </a:rPr>
            <a:t>Podrá insertar</a:t>
          </a:r>
          <a:r>
            <a:rPr lang="es-MX" sz="1000" baseline="0">
              <a:solidFill>
                <a:schemeClr val="bg1"/>
              </a:solidFill>
            </a:rPr>
            <a:t> las filas que sean necesarias antes de la última fila. Para insertar filas, seleccione el renglón y presione las teclas {CONTROL] [+]</a:t>
          </a:r>
          <a:endParaRPr lang="es-MX" sz="1000" b="1">
            <a:solidFill>
              <a:schemeClr val="bg1"/>
            </a:solidFill>
          </a:endParaRPr>
        </a:p>
      </xdr:txBody>
    </xdr:sp>
    <xdr:clientData/>
  </xdr:twoCellAnchor>
  <xdr:twoCellAnchor editAs="oneCell">
    <xdr:from>
      <xdr:col>0</xdr:col>
      <xdr:colOff>19050</xdr:colOff>
      <xdr:row>2</xdr:row>
      <xdr:rowOff>19050</xdr:rowOff>
    </xdr:from>
    <xdr:to>
      <xdr:col>7</xdr:col>
      <xdr:colOff>914400</xdr:colOff>
      <xdr:row>3</xdr:row>
      <xdr:rowOff>0</xdr:rowOff>
    </xdr:to>
    <xdr:pic>
      <xdr:nvPicPr>
        <xdr:cNvPr id="9" name="Imagen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61975"/>
          <a:ext cx="109537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400050</xdr:colOff>
          <xdr:row>3</xdr:row>
          <xdr:rowOff>95250</xdr:rowOff>
        </xdr:from>
        <xdr:to>
          <xdr:col>3</xdr:col>
          <xdr:colOff>2057400</xdr:colOff>
          <xdr:row>4</xdr:row>
          <xdr:rowOff>142875</xdr:rowOff>
        </xdr:to>
        <xdr:sp macro="" textlink="">
          <xdr:nvSpPr>
            <xdr:cNvPr id="4097" name="Button 7" hidden="1">
              <a:extLst>
                <a:ext uri="{63B3BB69-23CF-44E3-9099-C40C66FF867C}">
                  <a14:compatExt spid="_x0000_s4097"/>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4" name="Globo: línea 4">
          <a:extLst>
            <a:ext uri="{FF2B5EF4-FFF2-40B4-BE49-F238E27FC236}">
              <a16:creationId xmlns:a16="http://schemas.microsoft.com/office/drawing/2014/main" id="{00000000-0008-0000-0000-000005000000}"/>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5" name="Globo: línea 5">
          <a:extLst>
            <a:ext uri="{FF2B5EF4-FFF2-40B4-BE49-F238E27FC236}">
              <a16:creationId xmlns:a16="http://schemas.microsoft.com/office/drawing/2014/main" id="{00000000-0008-0000-0000-0000060000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6" name="Globo: línea 6">
          <a:extLst>
            <a:ext uri="{FF2B5EF4-FFF2-40B4-BE49-F238E27FC236}">
              <a16:creationId xmlns:a16="http://schemas.microsoft.com/office/drawing/2014/main" id="{00000000-0008-0000-0000-000007000000}"/>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7" name="Globo: línea 7">
          <a:extLst>
            <a:ext uri="{FF2B5EF4-FFF2-40B4-BE49-F238E27FC236}">
              <a16:creationId xmlns:a16="http://schemas.microsoft.com/office/drawing/2014/main" id="{00000000-0008-0000-0000-000008000000}"/>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0</xdr:colOff>
      <xdr:row>1</xdr:row>
      <xdr:rowOff>47625</xdr:rowOff>
    </xdr:from>
    <xdr:to>
      <xdr:col>1</xdr:col>
      <xdr:colOff>1371600</xdr:colOff>
      <xdr:row>1</xdr:row>
      <xdr:rowOff>352425</xdr:rowOff>
    </xdr:to>
    <xdr:pic>
      <xdr:nvPicPr>
        <xdr:cNvPr id="8"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
          <a:ext cx="6400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0</xdr:row>
      <xdr:rowOff>657223</xdr:rowOff>
    </xdr:from>
    <xdr:to>
      <xdr:col>3</xdr:col>
      <xdr:colOff>2438400</xdr:colOff>
      <xdr:row>4</xdr:row>
      <xdr:rowOff>76199</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8181975" y="657223"/>
          <a:ext cx="2381250" cy="1162051"/>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457200</xdr:colOff>
          <xdr:row>4</xdr:row>
          <xdr:rowOff>123825</xdr:rowOff>
        </xdr:from>
        <xdr:to>
          <xdr:col>3</xdr:col>
          <xdr:colOff>2114550</xdr:colOff>
          <xdr:row>5</xdr:row>
          <xdr:rowOff>133350</xdr:rowOff>
        </xdr:to>
        <xdr:sp macro="" textlink="">
          <xdr:nvSpPr>
            <xdr:cNvPr id="5121" name="Button 2" hidden="1">
              <a:extLst>
                <a:ext uri="{63B3BB69-23CF-44E3-9099-C40C66FF867C}">
                  <a14:compatExt spid="_x0000_s5121"/>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76200</xdr:colOff>
      <xdr:row>0</xdr:row>
      <xdr:rowOff>76200</xdr:rowOff>
    </xdr:from>
    <xdr:to>
      <xdr:col>3</xdr:col>
      <xdr:colOff>2447925</xdr:colOff>
      <xdr:row>0</xdr:row>
      <xdr:rowOff>628650</xdr:rowOff>
    </xdr:to>
    <xdr:sp macro="" textlink="">
      <xdr:nvSpPr>
        <xdr:cNvPr id="4" name="Globo: línea 3">
          <a:extLst>
            <a:ext uri="{FF2B5EF4-FFF2-40B4-BE49-F238E27FC236}">
              <a16:creationId xmlns:a16="http://schemas.microsoft.com/office/drawing/2014/main" id="{00000000-0008-0000-0000-000004000000}"/>
            </a:ext>
          </a:extLst>
        </xdr:cNvPr>
        <xdr:cNvSpPr/>
      </xdr:nvSpPr>
      <xdr:spPr>
        <a:xfrm>
          <a:off x="8201025" y="7620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95250</xdr:colOff>
      <xdr:row>7</xdr:row>
      <xdr:rowOff>123824</xdr:rowOff>
    </xdr:from>
    <xdr:to>
      <xdr:col>3</xdr:col>
      <xdr:colOff>2466975</xdr:colOff>
      <xdr:row>10</xdr:row>
      <xdr:rowOff>161925</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8220075" y="2943224"/>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95250</xdr:colOff>
      <xdr:row>5</xdr:row>
      <xdr:rowOff>161925</xdr:rowOff>
    </xdr:from>
    <xdr:to>
      <xdr:col>3</xdr:col>
      <xdr:colOff>2466975</xdr:colOff>
      <xdr:row>7</xdr:row>
      <xdr:rowOff>76199</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8220075" y="2219325"/>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a:t>
          </a:r>
          <a:r>
            <a:rPr lang="es-MX" sz="1000" b="0" baseline="0">
              <a:solidFill>
                <a:schemeClr val="tx1"/>
              </a:solidFill>
            </a:rPr>
            <a:t> se presentaron dificultades  no es necesario llenar datos despues de la fila 8</a:t>
          </a:r>
          <a:endParaRPr lang="es-MX" sz="1000" b="1">
            <a:solidFill>
              <a:srgbClr val="FF0000"/>
            </a:solidFill>
          </a:endParaRPr>
        </a:p>
      </xdr:txBody>
    </xdr:sp>
    <xdr:clientData/>
  </xdr:twoCellAnchor>
  <xdr:twoCellAnchor>
    <xdr:from>
      <xdr:col>3</xdr:col>
      <xdr:colOff>85725</xdr:colOff>
      <xdr:row>11</xdr:row>
      <xdr:rowOff>38100</xdr:rowOff>
    </xdr:from>
    <xdr:to>
      <xdr:col>3</xdr:col>
      <xdr:colOff>2514600</xdr:colOff>
      <xdr:row>15</xdr:row>
      <xdr:rowOff>180976</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8210550" y="3619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19050</xdr:colOff>
      <xdr:row>1</xdr:row>
      <xdr:rowOff>47625</xdr:rowOff>
    </xdr:from>
    <xdr:to>
      <xdr:col>1</xdr:col>
      <xdr:colOff>1304925</xdr:colOff>
      <xdr:row>1</xdr:row>
      <xdr:rowOff>381000</xdr:rowOff>
    </xdr:to>
    <xdr:pic>
      <xdr:nvPicPr>
        <xdr:cNvPr id="9" name="Imagen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09625"/>
          <a:ext cx="78581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1</xdr:row>
      <xdr:rowOff>228598</xdr:rowOff>
    </xdr:from>
    <xdr:to>
      <xdr:col>4</xdr:col>
      <xdr:colOff>2543176</xdr:colOff>
      <xdr:row>5</xdr:row>
      <xdr:rowOff>123825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6896100" y="561973"/>
          <a:ext cx="2466976" cy="781052"/>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4</xdr:col>
          <xdr:colOff>447675</xdr:colOff>
          <xdr:row>6</xdr:row>
          <xdr:rowOff>142875</xdr:rowOff>
        </xdr:from>
        <xdr:to>
          <xdr:col>4</xdr:col>
          <xdr:colOff>2105025</xdr:colOff>
          <xdr:row>7</xdr:row>
          <xdr:rowOff>114300</xdr:rowOff>
        </xdr:to>
        <xdr:sp macro="" textlink="">
          <xdr:nvSpPr>
            <xdr:cNvPr id="6145" name="Button 2" hidden="1">
              <a:extLst>
                <a:ext uri="{63B3BB69-23CF-44E3-9099-C40C66FF867C}">
                  <a14:compatExt spid="_x0000_s614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66675</xdr:colOff>
      <xdr:row>0</xdr:row>
      <xdr:rowOff>66674</xdr:rowOff>
    </xdr:from>
    <xdr:to>
      <xdr:col>4</xdr:col>
      <xdr:colOff>2543175</xdr:colOff>
      <xdr:row>1</xdr:row>
      <xdr:rowOff>200024</xdr:rowOff>
    </xdr:to>
    <xdr:sp macro="" textlink="">
      <xdr:nvSpPr>
        <xdr:cNvPr id="4" name="Globo: línea 3">
          <a:extLst>
            <a:ext uri="{FF2B5EF4-FFF2-40B4-BE49-F238E27FC236}">
              <a16:creationId xmlns:a16="http://schemas.microsoft.com/office/drawing/2014/main" id="{00000000-0008-0000-0000-000004000000}"/>
            </a:ext>
          </a:extLst>
        </xdr:cNvPr>
        <xdr:cNvSpPr/>
      </xdr:nvSpPr>
      <xdr:spPr>
        <a:xfrm>
          <a:off x="6886575" y="66674"/>
          <a:ext cx="2476500" cy="466725"/>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4</xdr:col>
      <xdr:colOff>85725</xdr:colOff>
      <xdr:row>8</xdr:row>
      <xdr:rowOff>114299</xdr:rowOff>
    </xdr:from>
    <xdr:to>
      <xdr:col>4</xdr:col>
      <xdr:colOff>2514600</xdr:colOff>
      <xdr:row>12</xdr:row>
      <xdr:rowOff>85724</xdr:rowOff>
    </xdr:to>
    <xdr:sp macro="" textlink="">
      <xdr:nvSpPr>
        <xdr:cNvPr id="5" name="Globo: línea 5">
          <a:extLst>
            <a:ext uri="{FF2B5EF4-FFF2-40B4-BE49-F238E27FC236}">
              <a16:creationId xmlns:a16="http://schemas.microsoft.com/office/drawing/2014/main" id="{00000000-0008-0000-0000-000006000000}"/>
            </a:ext>
          </a:extLst>
        </xdr:cNvPr>
        <xdr:cNvSpPr/>
      </xdr:nvSpPr>
      <xdr:spPr>
        <a:xfrm>
          <a:off x="6905625" y="2095499"/>
          <a:ext cx="2428875" cy="733425"/>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considera que no</a:t>
          </a:r>
          <a:r>
            <a:rPr lang="es-MX" sz="1000" b="0" baseline="0">
              <a:solidFill>
                <a:schemeClr val="tx1"/>
              </a:solidFill>
            </a:rPr>
            <a:t> hay datos relevantes que reportar, no es necesario llenar datos despues de la fila 7. Máximo 4,000 caracteres por fila.</a:t>
          </a:r>
        </a:p>
        <a:p>
          <a:pPr algn="l"/>
          <a:endParaRPr lang="es-MX" sz="1000" b="1">
            <a:solidFill>
              <a:srgbClr val="FF0000"/>
            </a:solidFill>
          </a:endParaRPr>
        </a:p>
      </xdr:txBody>
    </xdr:sp>
    <xdr:clientData/>
  </xdr:twoCellAnchor>
  <xdr:twoCellAnchor>
    <xdr:from>
      <xdr:col>4</xdr:col>
      <xdr:colOff>95250</xdr:colOff>
      <xdr:row>12</xdr:row>
      <xdr:rowOff>114300</xdr:rowOff>
    </xdr:from>
    <xdr:to>
      <xdr:col>4</xdr:col>
      <xdr:colOff>2524125</xdr:colOff>
      <xdr:row>17</xdr:row>
      <xdr:rowOff>66676</xdr:rowOff>
    </xdr:to>
    <xdr:sp macro="" textlink="">
      <xdr:nvSpPr>
        <xdr:cNvPr id="6" name="Globo: línea 6">
          <a:extLst>
            <a:ext uri="{FF2B5EF4-FFF2-40B4-BE49-F238E27FC236}">
              <a16:creationId xmlns:a16="http://schemas.microsoft.com/office/drawing/2014/main" id="{00000000-0008-0000-0000-000007000000}"/>
            </a:ext>
          </a:extLst>
        </xdr:cNvPr>
        <xdr:cNvSpPr/>
      </xdr:nvSpPr>
      <xdr:spPr>
        <a:xfrm>
          <a:off x="6915150" y="2857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9525</xdr:colOff>
      <xdr:row>1</xdr:row>
      <xdr:rowOff>0</xdr:rowOff>
    </xdr:from>
    <xdr:to>
      <xdr:col>4</xdr:col>
      <xdr:colOff>19050</xdr:colOff>
      <xdr:row>2</xdr:row>
      <xdr:rowOff>0</xdr:rowOff>
    </xdr:to>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33375"/>
          <a:ext cx="68294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L3FIV.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L3FX.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L3FXII.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4-L3FXIV.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5-L3FXV.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6-L3FXV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04-L3FIV"/>
    </sheetNames>
    <sheetDataSet>
      <sheetData sheetId="0"/>
      <sheetData sheetId="1">
        <row r="2">
          <cell r="A2" t="str">
            <v>Administración de los recursos producto de la venta de publicaciones de la Suprema Corte para el financiamiento de nuevas publicaciones y cualquier proyecto de interés para el fideicomitente</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0-L3FX"/>
    </sheetNames>
    <definedNames>
      <definedName name="Macro2"/>
    </definedNames>
    <sheetDataSet>
      <sheetData sheetId="0"/>
      <sheetData sheetId="1">
        <row r="1">
          <cell r="B1" t="str">
            <v>Seleccionar el nombre del sujeto obligado</v>
          </cell>
          <cell r="C1" t="str">
            <v>Cve</v>
          </cell>
        </row>
        <row r="2">
          <cell r="B2" t="str">
            <v>Administración de los recursos producto de la venta de publicaciones de la Suprema Corte para el financiamiento de nuevas publicaciones y cualquier proyecto de interés para el fideicomitente</v>
          </cell>
          <cell r="C2" t="str">
            <v>03301</v>
          </cell>
        </row>
        <row r="3">
          <cell r="B3" t="str">
            <v>Administración del Patrimonio de la Beneficencia Pública (*)</v>
          </cell>
          <cell r="C3" t="str">
            <v>12001</v>
          </cell>
        </row>
        <row r="4">
          <cell r="B4" t="str">
            <v>Administración del Sistema Portuario Nacional Altamira, S.A. de C.V.</v>
          </cell>
          <cell r="C4" t="str">
            <v>09176</v>
          </cell>
        </row>
        <row r="5">
          <cell r="B5" t="str">
            <v>Administración del Sistema Portuario Nacional Coatzacoalcos, S.A. de C.V.</v>
          </cell>
          <cell r="C5" t="str">
            <v>09183</v>
          </cell>
        </row>
        <row r="6">
          <cell r="B6" t="str">
            <v>Administración del Sistema Portuario Nacional Dos Bocas, S.A. de C.V.</v>
          </cell>
          <cell r="C6" t="str">
            <v>09180</v>
          </cell>
        </row>
        <row r="7">
          <cell r="B7" t="str">
            <v>Administración del Sistema Portuario Nacional Ensenada, S.A. de C.V.</v>
          </cell>
          <cell r="C7" t="str">
            <v>09169</v>
          </cell>
        </row>
        <row r="8">
          <cell r="B8" t="str">
            <v>Administración del Sistema Portuario Nacional Guaymas, S.A. de C.V.</v>
          </cell>
          <cell r="C8" t="str">
            <v>09177</v>
          </cell>
        </row>
        <row r="9">
          <cell r="B9" t="str">
            <v>Administración del Sistema Portuario Nacional Lázaro Cárdenas, S.A. de C.V.</v>
          </cell>
          <cell r="C9" t="str">
            <v>09178</v>
          </cell>
        </row>
        <row r="10">
          <cell r="B10" t="str">
            <v>Administración del Sistema Portuario Nacional Manzanillo, S.A. de C.V.</v>
          </cell>
          <cell r="C10" t="str">
            <v>09179</v>
          </cell>
        </row>
        <row r="11">
          <cell r="B11" t="str">
            <v>Administración del Sistema Portuario Nacional Mazatlán, S.A. de C.V.</v>
          </cell>
          <cell r="C11" t="str">
            <v>09171</v>
          </cell>
        </row>
        <row r="12">
          <cell r="B12" t="str">
            <v>Administración del Sistema Portuario Nacional Progreso, S.A. de C.V.</v>
          </cell>
          <cell r="C12" t="str">
            <v>09172</v>
          </cell>
        </row>
        <row r="13">
          <cell r="B13" t="str">
            <v>Administración del Sistema Portuario Nacional Puerto Chiapas, S.A. de C.V.</v>
          </cell>
          <cell r="C13" t="str">
            <v>09186</v>
          </cell>
        </row>
        <row r="14">
          <cell r="B14" t="str">
            <v>Administración del Sistema Portuario Nacional Puerto Vallarta, S.A. de C.V.</v>
          </cell>
          <cell r="C14" t="str">
            <v>09173</v>
          </cell>
        </row>
        <row r="15">
          <cell r="B15" t="str">
            <v>Administración del Sistema Portuario Nacional Salina Cruz, S.A. de C.V.</v>
          </cell>
          <cell r="C15" t="str">
            <v>09184</v>
          </cell>
        </row>
        <row r="16">
          <cell r="B16" t="str">
            <v>Administración del Sistema Portuario Nacional Tampico, S.A. de C.V.</v>
          </cell>
          <cell r="C16" t="str">
            <v>09181</v>
          </cell>
        </row>
        <row r="17">
          <cell r="B17" t="str">
            <v>Administración del Sistema Portuario Nacional Topolobampo, S.A. de C.V.</v>
          </cell>
          <cell r="C17" t="str">
            <v>09174</v>
          </cell>
        </row>
        <row r="18">
          <cell r="B18" t="str">
            <v>Administración del Sistema Portuario Nacional Tuxpan, S.A. de C.V.</v>
          </cell>
          <cell r="C18" t="str">
            <v>09175</v>
          </cell>
        </row>
        <row r="19">
          <cell r="B19" t="str">
            <v>Administración del Sistema Portuario Nacional Veracruz, S.A. de C.V.</v>
          </cell>
          <cell r="C19" t="str">
            <v>09182</v>
          </cell>
        </row>
        <row r="20">
          <cell r="B20" t="str">
            <v>Aeropuerto Internacional de la Ciudad de México, S.A. de C.V.</v>
          </cell>
          <cell r="C20" t="str">
            <v>09451</v>
          </cell>
        </row>
        <row r="21">
          <cell r="B21" t="str">
            <v>Aeropuerto Internacional Felipe Ángeles, S.A. de C.V.</v>
          </cell>
          <cell r="C21">
            <v>7003</v>
          </cell>
        </row>
        <row r="22">
          <cell r="B22" t="str">
            <v>Aeropuertos y Servicios Auxiliares</v>
          </cell>
          <cell r="C22" t="str">
            <v>09085</v>
          </cell>
        </row>
        <row r="23">
          <cell r="B23" t="str">
            <v>Agencia Espacial Mexicana</v>
          </cell>
          <cell r="C23" t="str">
            <v>09087</v>
          </cell>
        </row>
        <row r="24">
          <cell r="B24" t="str">
            <v>Agencia Federal de Aviación Civil</v>
          </cell>
          <cell r="C24" t="str">
            <v>09012</v>
          </cell>
        </row>
        <row r="25">
          <cell r="B25" t="str">
            <v>Agencia Mexicana de Cooperación Internacional para el Desarrollo (*)</v>
          </cell>
          <cell r="C25" t="str">
            <v>05100</v>
          </cell>
        </row>
        <row r="26">
          <cell r="B26" t="str">
            <v>Agencia Nacional de Aduanas de México</v>
          </cell>
          <cell r="C26" t="str">
            <v>06052</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06005</v>
          </cell>
        </row>
        <row r="37">
          <cell r="B37" t="str">
            <v>Bachillerato general en sus modalidades no escolarizada y mixta</v>
          </cell>
          <cell r="C37" t="str">
            <v>11007</v>
          </cell>
        </row>
        <row r="38">
          <cell r="B38" t="str">
            <v>Banco de México</v>
          </cell>
          <cell r="C38" t="str">
            <v>61100</v>
          </cell>
        </row>
        <row r="39">
          <cell r="B39" t="str">
            <v xml:space="preserve">Banco del Bienestar </v>
          </cell>
          <cell r="C39" t="str">
            <v>06800</v>
          </cell>
        </row>
        <row r="40">
          <cell r="B40" t="str">
            <v>Banco Nacional de Comercio Exterior, S.N.C.</v>
          </cell>
          <cell r="C40" t="str">
            <v>06305</v>
          </cell>
        </row>
        <row r="41">
          <cell r="B41" t="str">
            <v>Banco Nacional de Obras y Servicios Públicos, S.N.C.</v>
          </cell>
          <cell r="C41" t="str">
            <v>06320</v>
          </cell>
        </row>
        <row r="42">
          <cell r="B42" t="str">
            <v>Banco Nacional del Ejército, Fuerza Aérea y Armada, S.N.C.</v>
          </cell>
          <cell r="C42" t="str">
            <v>06325</v>
          </cell>
        </row>
        <row r="43">
          <cell r="B43" t="str">
            <v>Cámara de Diputados</v>
          </cell>
          <cell r="C43" t="str">
            <v>01200</v>
          </cell>
        </row>
        <row r="44">
          <cell r="B44" t="str">
            <v>Caminos y Puentes Federales de Ingresos y Servicios Conexos</v>
          </cell>
          <cell r="C44" t="str">
            <v>09120</v>
          </cell>
        </row>
        <row r="45">
          <cell r="B45" t="str">
            <v>Casa de Moneda de México</v>
          </cell>
          <cell r="C45" t="str">
            <v>06363</v>
          </cell>
        </row>
        <row r="46">
          <cell r="B46" t="str">
            <v>Centro de Capacitación Cinematográfica, A.C.</v>
          </cell>
          <cell r="C46" t="str">
            <v>11063</v>
          </cell>
        </row>
        <row r="47">
          <cell r="B47" t="str">
            <v>Centro de Enseñanza Técnica Industrial</v>
          </cell>
          <cell r="C47" t="str">
            <v>11065</v>
          </cell>
        </row>
        <row r="48">
          <cell r="B48" t="str">
            <v>Centro de Estudios para la Preparación y Evaluación Socioeconómica de Proyectos (CEPEP)</v>
          </cell>
          <cell r="C48" t="str">
            <v>06006</v>
          </cell>
        </row>
        <row r="49">
          <cell r="B49" t="str">
            <v>Centro de Ingeniería y Desarrollo Industrial</v>
          </cell>
          <cell r="C49" t="str">
            <v>11121</v>
          </cell>
        </row>
        <row r="50">
          <cell r="B50" t="str">
            <v>Centro de Investigación Científica de Yucatán, A.C.</v>
          </cell>
          <cell r="C50" t="str">
            <v>11108</v>
          </cell>
        </row>
        <row r="51">
          <cell r="B51" t="str">
            <v>Centro de Investigación Científica y de Educación Superior de Ensenada, Baja California</v>
          </cell>
          <cell r="C51" t="str">
            <v>11101</v>
          </cell>
        </row>
        <row r="52">
          <cell r="B52" t="str">
            <v>Centro de Investigación en Alimentación y Desarrollo, A.C.</v>
          </cell>
          <cell r="C52" t="str">
            <v>11083</v>
          </cell>
        </row>
        <row r="53">
          <cell r="B53" t="str">
            <v>Centro de Investigación en Ciencias de Información Geoespacial</v>
          </cell>
          <cell r="C53" t="str">
            <v>11080</v>
          </cell>
        </row>
        <row r="54">
          <cell r="B54" t="str">
            <v>Centro de Investigación en Matemáticas, A.C.</v>
          </cell>
          <cell r="C54" t="str">
            <v>11102</v>
          </cell>
        </row>
        <row r="55">
          <cell r="B55" t="str">
            <v>Centro de Investigación en Materiales Avanzados, S.C.</v>
          </cell>
          <cell r="C55" t="str">
            <v>11088</v>
          </cell>
        </row>
        <row r="56">
          <cell r="B56" t="str">
            <v>Centro de Investigación en Química Aplicada</v>
          </cell>
          <cell r="C56" t="str">
            <v>11111</v>
          </cell>
        </row>
        <row r="57">
          <cell r="B57" t="str">
            <v>Centro de Investigación y Asistencia en Tecnología y Diseño del Estado de Jalisco, A.C.</v>
          </cell>
          <cell r="C57" t="str">
            <v>11103</v>
          </cell>
        </row>
        <row r="58">
          <cell r="B58" t="str">
            <v>Centro de Investigación y de Estudios Avanzados del Instituto Politécnico Nacional</v>
          </cell>
          <cell r="C58" t="str">
            <v>11085</v>
          </cell>
        </row>
        <row r="59">
          <cell r="B59" t="str">
            <v>Centro de Investigación y Desarrollo Tecnológico en Electroquímica, S.C.</v>
          </cell>
          <cell r="C59" t="str">
            <v>11106</v>
          </cell>
        </row>
        <row r="60">
          <cell r="B60" t="str">
            <v>Centro de Investigación y Docencia Económicas, A.C.</v>
          </cell>
          <cell r="C60" t="str">
            <v>11090</v>
          </cell>
        </row>
        <row r="61">
          <cell r="B61" t="str">
            <v>Centro de Investigaciones Biológicas del Noroeste, S.C.</v>
          </cell>
          <cell r="C61" t="str">
            <v>11107</v>
          </cell>
        </row>
        <row r="62">
          <cell r="B62" t="str">
            <v>Centro de Investigaciones en Óptica, A.C.</v>
          </cell>
          <cell r="C62" t="str">
            <v>11110</v>
          </cell>
        </row>
        <row r="63">
          <cell r="B63" t="str">
            <v>Centro de Investigaciones y Estudios Superiores en Antropología Social</v>
          </cell>
          <cell r="C63" t="str">
            <v>11100</v>
          </cell>
        </row>
        <row r="64">
          <cell r="B64" t="str">
            <v>Centro de Producción de Programas Informativos y Especiales (*)</v>
          </cell>
          <cell r="C64" t="str">
            <v>04001</v>
          </cell>
        </row>
        <row r="65">
          <cell r="B65" t="str">
            <v>Centro Federal de Conciliación y Registro Laboral</v>
          </cell>
          <cell r="C65">
            <v>14112</v>
          </cell>
        </row>
        <row r="66">
          <cell r="B66" t="str">
            <v>Centro Nacional de Control de Energía</v>
          </cell>
          <cell r="C66" t="str">
            <v>11205</v>
          </cell>
        </row>
        <row r="67">
          <cell r="B67" t="str">
            <v>Centro Nacional de Control del Gas Natural</v>
          </cell>
          <cell r="C67" t="str">
            <v>18112</v>
          </cell>
        </row>
        <row r="68">
          <cell r="B68" t="str">
            <v>Centro Nacional de Equidad de Género y Salud Reproductiva (*)</v>
          </cell>
          <cell r="C68" t="str">
            <v>12002</v>
          </cell>
        </row>
        <row r="69">
          <cell r="B69" t="str">
            <v>Centro Nacional de Excelencia Tecnológica en Salud (*)</v>
          </cell>
          <cell r="C69" t="str">
            <v>12003</v>
          </cell>
        </row>
        <row r="70">
          <cell r="B70" t="str">
            <v>Centro Nacional de Inteligencia</v>
          </cell>
          <cell r="C70" t="str">
            <v>04100</v>
          </cell>
        </row>
        <row r="71">
          <cell r="B71" t="str">
            <v>Centro Nacional de la Transfusión Sanguínea (*)</v>
          </cell>
          <cell r="C71" t="str">
            <v>12004</v>
          </cell>
        </row>
        <row r="72">
          <cell r="B72" t="str">
            <v>Centro Nacional de Metrología</v>
          </cell>
          <cell r="C72" t="str">
            <v>10095</v>
          </cell>
        </row>
        <row r="73">
          <cell r="B73" t="str">
            <v>Centro Nacional de Prevención de Desastres</v>
          </cell>
          <cell r="C73" t="str">
            <v>04130</v>
          </cell>
        </row>
        <row r="74">
          <cell r="B74" t="str">
            <v>Centro Nacional de Programas Preventivos y Control de Enfermedades (*)</v>
          </cell>
          <cell r="C74" t="str">
            <v>12005</v>
          </cell>
        </row>
        <row r="75">
          <cell r="B75" t="str">
            <v>Centro Nacional de Trasplantes (*)</v>
          </cell>
          <cell r="C75" t="str">
            <v>12006</v>
          </cell>
        </row>
        <row r="76">
          <cell r="B76" t="str">
            <v>Centro Nacional para la Prevención y el Control del VIH/SIDA (*)</v>
          </cell>
          <cell r="C76" t="str">
            <v>12008</v>
          </cell>
        </row>
        <row r="77">
          <cell r="B77" t="str">
            <v>Centro Nacional para la Salud de la Infancia y la Adolescencia (*)</v>
          </cell>
          <cell r="C77" t="str">
            <v>12009</v>
          </cell>
        </row>
        <row r="78">
          <cell r="B78" t="str">
            <v>Centro Regional de Alta Especialidad de Chiapas</v>
          </cell>
          <cell r="C78" t="str">
            <v>12090</v>
          </cell>
        </row>
        <row r="79">
          <cell r="B79" t="str">
            <v>Centros de Integración Juvenil, A.C.</v>
          </cell>
          <cell r="C79" t="str">
            <v>12100</v>
          </cell>
        </row>
        <row r="80">
          <cell r="B80" t="str">
            <v>CFE Telecomunicaciones e Internet para Todos</v>
          </cell>
          <cell r="C80">
            <v>18171</v>
          </cell>
        </row>
        <row r="81">
          <cell r="B81" t="str">
            <v>CIATEC, A.C. "Centro de Innovación Aplicada en Tecnologías Competitivas"</v>
          </cell>
          <cell r="C81" t="str">
            <v>11105</v>
          </cell>
        </row>
        <row r="82">
          <cell r="B82" t="str">
            <v>CIATEQ, A.C. Centro de Tecnología Avanzada</v>
          </cell>
          <cell r="C82" t="str">
            <v>11104</v>
          </cell>
        </row>
        <row r="83">
          <cell r="B83" t="str">
            <v>Colegio de Bachilleres</v>
          </cell>
          <cell r="C83" t="str">
            <v>11115</v>
          </cell>
        </row>
        <row r="84">
          <cell r="B84" t="str">
            <v>Colegio de Postgraduados</v>
          </cell>
          <cell r="C84" t="str">
            <v>08140</v>
          </cell>
        </row>
        <row r="85">
          <cell r="B85" t="str">
            <v>Colegio Nacional de Educación Profesional Técnica</v>
          </cell>
          <cell r="C85" t="str">
            <v>11125</v>
          </cell>
        </row>
        <row r="86">
          <cell r="B86" t="str">
            <v>Colegio Superior Agropecuario del Estado de Guerrero</v>
          </cell>
          <cell r="C86" t="str">
            <v>08609</v>
          </cell>
        </row>
        <row r="87">
          <cell r="B87" t="str">
            <v>Comisión de Apelación y Arbitraje del Deporte (*)</v>
          </cell>
          <cell r="C87" t="str">
            <v>11001</v>
          </cell>
        </row>
        <row r="88">
          <cell r="B88" t="str">
            <v>Comisión de Operación y Fomento de Actividades Académicas del Instituto Politécnico Nacional</v>
          </cell>
          <cell r="C88" t="str">
            <v>11135</v>
          </cell>
        </row>
        <row r="89">
          <cell r="B89" t="str">
            <v>Comisión de Selección del Comité de Participación Ciudadana del Sistema Nacional Anticorrupción(*)</v>
          </cell>
          <cell r="C89" t="str">
            <v>01302</v>
          </cell>
        </row>
        <row r="90">
          <cell r="B90" t="str">
            <v>Comisión Ejecutiva de Atención a Víctimas</v>
          </cell>
          <cell r="C90" t="str">
            <v>00633</v>
          </cell>
        </row>
        <row r="91">
          <cell r="B91" t="str">
            <v>Comisión Federal de Competencia Económica</v>
          </cell>
          <cell r="C91" t="str">
            <v>10111</v>
          </cell>
        </row>
        <row r="92">
          <cell r="B92" t="str">
            <v>Comisión Federal de Electricidad</v>
          </cell>
          <cell r="C92" t="str">
            <v>18164</v>
          </cell>
        </row>
        <row r="93">
          <cell r="B93" t="str">
            <v>Comisión Federal para la Protección contra Riesgos Sanitarios</v>
          </cell>
          <cell r="C93" t="str">
            <v>12151</v>
          </cell>
        </row>
        <row r="94">
          <cell r="B94" t="str">
            <v>Comisión Nacional Bancaria y de Valores</v>
          </cell>
          <cell r="C94" t="str">
            <v>06100</v>
          </cell>
        </row>
        <row r="95">
          <cell r="B95" t="str">
            <v>Comisión Nacional contra las Adicciones (*)</v>
          </cell>
          <cell r="C95" t="str">
            <v>12007</v>
          </cell>
        </row>
        <row r="96">
          <cell r="B96" t="str">
            <v>Comisión Nacional de Acuacultura y Pesca</v>
          </cell>
          <cell r="C96" t="str">
            <v>08197</v>
          </cell>
        </row>
        <row r="97">
          <cell r="B97" t="str">
            <v>Comisión Nacional de Arbitraje Médico</v>
          </cell>
          <cell r="C97" t="str">
            <v>42207</v>
          </cell>
        </row>
        <row r="98">
          <cell r="B98" t="str">
            <v>Comisión Nacional de Áreas Naturales Protegidas</v>
          </cell>
          <cell r="C98" t="str">
            <v>16151</v>
          </cell>
        </row>
        <row r="99">
          <cell r="B99" t="str">
            <v>Comisión Nacional de Bioética (*)</v>
          </cell>
          <cell r="C99" t="str">
            <v>12010</v>
          </cell>
        </row>
        <row r="100">
          <cell r="B100" t="str">
            <v>Comisión Nacional de Búsqueda de Personas (*)</v>
          </cell>
          <cell r="C100" t="str">
            <v>04016</v>
          </cell>
        </row>
        <row r="101">
          <cell r="B101" t="str">
            <v>Comisión Nacional de Cultura Física y Deporte</v>
          </cell>
          <cell r="C101" t="str">
            <v>11131</v>
          </cell>
        </row>
        <row r="102">
          <cell r="B102" t="str">
            <v>Comisión Nacional de Hidrocarburos</v>
          </cell>
          <cell r="C102" t="str">
            <v>18001</v>
          </cell>
        </row>
        <row r="103">
          <cell r="B103" t="str">
            <v>Comisión Nacional de las Zonas Áridas</v>
          </cell>
          <cell r="C103" t="str">
            <v>20090</v>
          </cell>
        </row>
        <row r="104">
          <cell r="B104" t="str">
            <v>Comisión Nacional de Libros de Texto Gratuitos</v>
          </cell>
          <cell r="C104" t="str">
            <v>11137</v>
          </cell>
        </row>
        <row r="105">
          <cell r="B105" t="str">
            <v>Comisión Nacional de los Derechos Humanos</v>
          </cell>
          <cell r="C105" t="str">
            <v>35100</v>
          </cell>
        </row>
        <row r="106">
          <cell r="B106" t="str">
            <v>Comisión Nacional de los Salarios Mínimos</v>
          </cell>
          <cell r="C106" t="str">
            <v>14075</v>
          </cell>
        </row>
        <row r="107">
          <cell r="B107" t="str">
            <v>Comisión Nacional de Mejora Regulatoria</v>
          </cell>
          <cell r="C107" t="str">
            <v>10141</v>
          </cell>
        </row>
        <row r="108">
          <cell r="B108" t="str">
            <v>Comisión Nacional de Seguridad Nuclear y Salvaguardias</v>
          </cell>
          <cell r="C108" t="str">
            <v>18100</v>
          </cell>
        </row>
        <row r="109">
          <cell r="B109" t="str">
            <v>Comisión Nacional de Seguros y Fianzas</v>
          </cell>
          <cell r="C109" t="str">
            <v>06111</v>
          </cell>
        </row>
        <row r="110">
          <cell r="B110" t="str">
            <v>Comisión Nacional de Vivienda</v>
          </cell>
          <cell r="C110" t="str">
            <v>20120</v>
          </cell>
        </row>
        <row r="111">
          <cell r="B111" t="str">
            <v>Comisión Nacional del Agua</v>
          </cell>
          <cell r="C111" t="str">
            <v>16101</v>
          </cell>
        </row>
        <row r="112">
          <cell r="B112" t="str">
            <v>Comisión Nacional del Sistema de Ahorro para el Retiro</v>
          </cell>
          <cell r="C112" t="str">
            <v>06121</v>
          </cell>
        </row>
        <row r="113">
          <cell r="B113" t="str">
            <v>Comisión Nacional Forestal</v>
          </cell>
          <cell r="C113" t="str">
            <v>16161</v>
          </cell>
        </row>
        <row r="114">
          <cell r="B114" t="str">
            <v>Comisión Nacional para el Uso Eficiente de la Energía</v>
          </cell>
          <cell r="C114" t="str">
            <v>18191</v>
          </cell>
        </row>
        <row r="115">
          <cell r="B115" t="str">
            <v>Comisión Nacional para la Mejora Continua de la Educación</v>
          </cell>
          <cell r="C115" t="str">
            <v>11323</v>
          </cell>
        </row>
        <row r="116">
          <cell r="B116" t="str">
            <v>Comisión Nacional para la Protección y Defensa de los Usuarios de Servicios Financieros</v>
          </cell>
          <cell r="C116" t="str">
            <v>06370</v>
          </cell>
        </row>
        <row r="117">
          <cell r="B117" t="str">
            <v>Comisión Nacional para Prevenir y Erradicar la Violencia Contra las Mujeres (*)</v>
          </cell>
          <cell r="C117" t="str">
            <v>04002</v>
          </cell>
        </row>
        <row r="118">
          <cell r="B118" t="str">
            <v>Comisión Reguladora de Energía</v>
          </cell>
          <cell r="C118" t="str">
            <v>18111</v>
          </cell>
        </row>
        <row r="119">
          <cell r="B119" t="str">
            <v>Comité de Participación Ciudadana del Sistema Nacional Anticorrupción</v>
          </cell>
          <cell r="C119">
            <v>47002</v>
          </cell>
        </row>
        <row r="120">
          <cell r="B120" t="str">
            <v>Comité Nacional para el Desarrollo Sustentable de la Caña de Azúcar (*)</v>
          </cell>
          <cell r="C120" t="str">
            <v>08001</v>
          </cell>
        </row>
        <row r="121">
          <cell r="B121" t="str">
            <v>Compañía Mexicana de Exploraciones, S.A. de C.V.</v>
          </cell>
          <cell r="C121" t="str">
            <v>18200</v>
          </cell>
        </row>
        <row r="122">
          <cell r="B122" t="str">
            <v>Compañía Operadora del Centro Cultural y Turístico de Tijuana, S.A. de C.V.</v>
          </cell>
          <cell r="C122" t="str">
            <v>11148</v>
          </cell>
        </row>
        <row r="123">
          <cell r="B123" t="str">
            <v>Complemento del Préstamo Especial para el Ahorro (PEA) y préstamos de corto y mediano plazo para jubilados bajo el plan de beneficio definido</v>
          </cell>
          <cell r="C123" t="str">
            <v>06781</v>
          </cell>
        </row>
        <row r="124">
          <cell r="B124" t="str">
            <v>CONADE-Fideicomiso de inversión y administración (FINDEPO)</v>
          </cell>
          <cell r="C124" t="str">
            <v>11237</v>
          </cell>
        </row>
        <row r="125">
          <cell r="B125" t="str">
            <v>Consejería Jurídica del Ejecutivo Federal</v>
          </cell>
          <cell r="C125" t="str">
            <v>02200</v>
          </cell>
        </row>
        <row r="126">
          <cell r="B126" t="str">
            <v>Consejo de la Judicatura Federal</v>
          </cell>
          <cell r="C126" t="str">
            <v>03200</v>
          </cell>
        </row>
        <row r="127">
          <cell r="B127" t="str">
            <v>Consejo de Promoción Turística de México, S.A. de C. V.</v>
          </cell>
          <cell r="C127">
            <v>21355</v>
          </cell>
        </row>
        <row r="128">
          <cell r="B128" t="str">
            <v>Consejo Nacional de Ciencia y Tecnología</v>
          </cell>
          <cell r="C128" t="str">
            <v>11112</v>
          </cell>
        </row>
        <row r="129">
          <cell r="B129" t="str">
            <v>Consejo Nacional de Evaluación de la Política de Desarrollo Social</v>
          </cell>
          <cell r="C129" t="str">
            <v>20237</v>
          </cell>
        </row>
        <row r="130">
          <cell r="B130" t="str">
            <v>Consejo Nacional de Fomento Educativo</v>
          </cell>
          <cell r="C130" t="str">
            <v>11150</v>
          </cell>
        </row>
        <row r="131">
          <cell r="B131" t="str">
            <v>Consejo Nacional para el Desarrollo y la Inclusión de las Personas con Discapacidad</v>
          </cell>
          <cell r="C131" t="str">
            <v>00634</v>
          </cell>
        </row>
        <row r="132">
          <cell r="B132" t="str">
            <v>Consejo Nacional para Prevenir la Discriminación</v>
          </cell>
          <cell r="C132" t="str">
            <v>04410</v>
          </cell>
        </row>
        <row r="133">
          <cell r="B133" t="str">
            <v>Conservaduría de Palacio Nacional</v>
          </cell>
          <cell r="C133" t="str">
            <v>02101</v>
          </cell>
        </row>
        <row r="134">
          <cell r="B134" t="str">
            <v>Contrato de fideicomiso con número 108601 con el Banco Nacional del Ejército, Fuerza Aérea y Armada, S.N.C. (BANJERCITO), para la administración del Fondo por concepto de las aportaciones para el cumplimiento del programa del pasivo laboral</v>
          </cell>
          <cell r="C134" t="str">
            <v>22201</v>
          </cell>
        </row>
        <row r="135">
          <cell r="B135" t="str">
            <v>Contrato de mandato para el pago de haberes de retiro, pensiones y compensaciones</v>
          </cell>
          <cell r="C135" t="str">
            <v>07151</v>
          </cell>
        </row>
        <row r="136">
          <cell r="B136" t="str">
            <v>Contrato especifico abierto para la construcción y suministro de remolcadores, chalanes y embarcaciones multipropósito para la flota menor de Pemex Refinación</v>
          </cell>
          <cell r="C136" t="str">
            <v>18681</v>
          </cell>
        </row>
        <row r="137">
          <cell r="B137" t="str">
            <v>Convenio específico para la operación y desarrollo del Programa SEPA-Ingles</v>
          </cell>
          <cell r="C137" t="str">
            <v>11010</v>
          </cell>
        </row>
        <row r="138">
          <cell r="B138" t="str">
            <v>Coordinación General @prende.mx (*)</v>
          </cell>
          <cell r="C138" t="str">
            <v>11002</v>
          </cell>
        </row>
        <row r="139">
          <cell r="B139" t="str">
            <v>Coordinación General de la Comisión Mexicana de Ayuda a Refugiados</v>
          </cell>
          <cell r="C139" t="str">
            <v>04220</v>
          </cell>
        </row>
        <row r="140">
          <cell r="B140" t="str">
            <v>Coordinación Nacional Antisecuestro (*)</v>
          </cell>
          <cell r="C140" t="str">
            <v>04003</v>
          </cell>
        </row>
        <row r="141">
          <cell r="B141" t="str">
            <v>Coordinación Nacional de Becas para el Bienestar Benito Juárez</v>
          </cell>
          <cell r="C141" t="str">
            <v>20001</v>
          </cell>
        </row>
        <row r="142">
          <cell r="B142" t="str">
            <v>Coordinación para la Atención Integral de la Migración en la Frontera Sur (*)</v>
          </cell>
          <cell r="C142" t="str">
            <v>04004</v>
          </cell>
        </row>
        <row r="143">
          <cell r="B143" t="str">
            <v>Corporación Mexicana de Investigación en Materiales, S.A. de C.V.</v>
          </cell>
          <cell r="C143" t="str">
            <v>11163</v>
          </cell>
        </row>
        <row r="144">
          <cell r="B144" t="str">
            <v>Corredor Interoceánico del Istmo deTehuantepec</v>
          </cell>
          <cell r="C144" t="str">
            <v>09008</v>
          </cell>
        </row>
        <row r="145">
          <cell r="B145" t="str">
            <v>Diconsa, S.A. de C.V.</v>
          </cell>
          <cell r="C145" t="str">
            <v>20150</v>
          </cell>
        </row>
        <row r="146">
          <cell r="B146" t="str">
            <v>Educal, S.A. de C.V.</v>
          </cell>
          <cell r="C146" t="str">
            <v>11186</v>
          </cell>
        </row>
        <row r="147">
          <cell r="B147" t="str">
            <v>El 0.136 por ciento de la RFP</v>
          </cell>
          <cell r="C147" t="str">
            <v>06007</v>
          </cell>
        </row>
        <row r="148">
          <cell r="B148" t="str">
            <v>El Colegio de la Frontera Norte, A.C.</v>
          </cell>
          <cell r="C148" t="str">
            <v>11075</v>
          </cell>
        </row>
        <row r="149">
          <cell r="B149" t="str">
            <v>El Colegio de la Frontera Sur</v>
          </cell>
          <cell r="C149" t="str">
            <v>11109</v>
          </cell>
        </row>
        <row r="150">
          <cell r="B150" t="str">
            <v>El Colegio de México, A.C.</v>
          </cell>
          <cell r="C150" t="str">
            <v>11120</v>
          </cell>
        </row>
        <row r="151">
          <cell r="B151" t="str">
            <v>El Colegio de Michoacán, A.C.</v>
          </cell>
          <cell r="C151" t="str">
            <v>11187</v>
          </cell>
        </row>
        <row r="152">
          <cell r="B152" t="str">
            <v>El Colegio de San Luis, A.C.</v>
          </cell>
          <cell r="C152" t="str">
            <v>53123</v>
          </cell>
        </row>
        <row r="153">
          <cell r="B153" t="str">
            <v>Estudios Churubusco Azteca, S.A.</v>
          </cell>
          <cell r="C153" t="str">
            <v>11195</v>
          </cell>
        </row>
        <row r="154">
          <cell r="B154" t="str">
            <v>Exportadora de Sal, S.A. de C.V.</v>
          </cell>
          <cell r="C154" t="str">
            <v>10101</v>
          </cell>
        </row>
        <row r="155">
          <cell r="B155" t="str">
            <v>Extinta Luz y Fuerza del Centro</v>
          </cell>
          <cell r="C155" t="str">
            <v>06814</v>
          </cell>
        </row>
        <row r="156">
          <cell r="B156" t="str">
            <v>F/11025590 (Antes 4483-0) "Durango-Yerbanis"</v>
          </cell>
          <cell r="C156" t="str">
            <v>09123</v>
          </cell>
        </row>
        <row r="157">
          <cell r="B157" t="str">
            <v>F/1516 ATM (Antes 639-00-5) Tijuana-Tecate</v>
          </cell>
          <cell r="C157" t="str">
            <v>09127</v>
          </cell>
        </row>
        <row r="158">
          <cell r="B158" t="str">
            <v>F/21935-2 "Kantunil-Cancún"</v>
          </cell>
          <cell r="C158" t="str">
            <v>09124</v>
          </cell>
        </row>
        <row r="159">
          <cell r="B159" t="str">
            <v>F/31293-4 Libramiento Oriente de San Luis Potosí</v>
          </cell>
          <cell r="C159" t="str">
            <v>09122</v>
          </cell>
        </row>
        <row r="160">
          <cell r="B160" t="str">
            <v>F/689 San Martín Texmelucan-Tlaxcala-El Molinito</v>
          </cell>
          <cell r="C160" t="str">
            <v>09131</v>
          </cell>
        </row>
        <row r="161">
          <cell r="B161" t="str">
            <v>Ferrocarril del Istmo de Tehuantepec, S.A. de C.V.</v>
          </cell>
          <cell r="C161" t="str">
            <v>09189</v>
          </cell>
        </row>
        <row r="162">
          <cell r="B162" t="str">
            <v>Ferrocarriles Nacionales de México</v>
          </cell>
          <cell r="C162" t="str">
            <v>06815</v>
          </cell>
        </row>
        <row r="163">
          <cell r="B163" t="str">
            <v>Fi+A2:A300deicomiso irrevocable de inversión y administración para el pago de pensiones y jubilaciones, F/10045</v>
          </cell>
          <cell r="C163" t="str">
            <v>06801</v>
          </cell>
        </row>
        <row r="164">
          <cell r="B164" t="str">
            <v>Fid. 122.- Benjamín Hill Trabajadores F.F.C.C. Sonora-Baja California</v>
          </cell>
          <cell r="C164" t="str">
            <v>09003</v>
          </cell>
        </row>
        <row r="165">
          <cell r="B165" t="str">
            <v>Fid. 1327.- Gobierno Federal, Programa de vivienda para magistrados y jueces del Poder Judicial Federal</v>
          </cell>
          <cell r="C165" t="str">
            <v>06008</v>
          </cell>
        </row>
        <row r="166">
          <cell r="B166" t="str">
            <v>Fid. 2065.- Plan de pensiones de los jubilados de BANOBRAS</v>
          </cell>
          <cell r="C166" t="str">
            <v>06322</v>
          </cell>
        </row>
        <row r="167">
          <cell r="B167" t="str">
            <v>Fid. 2160 Fondo de pensiones de contribución definida</v>
          </cell>
          <cell r="C167" t="str">
            <v>06323</v>
          </cell>
        </row>
        <row r="168">
          <cell r="B168" t="str">
            <v>Fid. 285.-Promotora de desarrollo urbano.- Fraccionamiento Bosques del Valle Coacalco</v>
          </cell>
          <cell r="C168" t="str">
            <v>06003</v>
          </cell>
        </row>
        <row r="169">
          <cell r="B169" t="str">
            <v>Fid. 294.- Colonia Petrolera José Escandón</v>
          </cell>
          <cell r="C169" t="str">
            <v>18672</v>
          </cell>
        </row>
        <row r="170">
          <cell r="B170" t="str">
            <v>Fid. 351.- Unidad Morazán</v>
          </cell>
          <cell r="C170" t="str">
            <v>06001</v>
          </cell>
        </row>
        <row r="171">
          <cell r="B171" t="str">
            <v>Fideicomiso 11029386 (antes SM940243) Gómez Palacio-Cuencamé-Yerbanis</v>
          </cell>
          <cell r="C171" t="str">
            <v>09132</v>
          </cell>
        </row>
        <row r="172">
          <cell r="B172" t="str">
            <v>Fideicomiso 14780-8 Fondo Nacional para Escuelas de Calidad</v>
          </cell>
          <cell r="C172" t="str">
            <v>11019</v>
          </cell>
        </row>
        <row r="173">
          <cell r="B173" t="str">
            <v>Fideicomiso 148687 "Fondo para préstamos a corto plazo para apoyar a los trabajadores de CAPUFE en casos de contingencia"</v>
          </cell>
          <cell r="C173" t="str">
            <v>09126</v>
          </cell>
        </row>
        <row r="174">
          <cell r="B174" t="str">
            <v>Fideicomiso 1725-1-Para integrar diversos fondos (Patrimonial)</v>
          </cell>
          <cell r="C174" t="str">
            <v>11091</v>
          </cell>
        </row>
        <row r="175">
          <cell r="B175" t="str">
            <v>Fideicomiso 1936 Fondo Nacional de Infraestructura</v>
          </cell>
          <cell r="C175" t="str">
            <v>06321</v>
          </cell>
        </row>
        <row r="176">
          <cell r="B176" t="str">
            <v>Fideicomiso 2003 "Fondo de Desastres Naturales"</v>
          </cell>
          <cell r="C176" t="str">
            <v>06010</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de Abandono Ek Balam</v>
          </cell>
          <cell r="C182">
            <v>18586</v>
          </cell>
        </row>
        <row r="183">
          <cell r="B183" t="str">
            <v>Fideicomiso de administración de gastos previos</v>
          </cell>
          <cell r="C183" t="str">
            <v>18167</v>
          </cell>
        </row>
        <row r="184">
          <cell r="B184" t="str">
            <v>Fideicomiso de administración de teatros y salas de espectáculos IMSS</v>
          </cell>
          <cell r="C184" t="str">
            <v>00642</v>
          </cell>
        </row>
        <row r="185">
          <cell r="B185" t="str">
            <v>Fideicomiso de administración e inversión para el establecimiento y operación de los fondos de apoyo a la investigación científica y desarrollo tecnológico del INIFAP</v>
          </cell>
          <cell r="C185" t="str">
            <v>08171</v>
          </cell>
        </row>
        <row r="186">
          <cell r="B186" t="str">
            <v>Fideicomiso de administración e Inversión para el manejo del fondo de ahorro de los trabajadores del Fondo de Cultura Económica</v>
          </cell>
          <cell r="C186" t="str">
            <v>11250</v>
          </cell>
        </row>
        <row r="187">
          <cell r="B187" t="str">
            <v>Fideicomiso de administración e inversión para pensiones de los trabajadores</v>
          </cell>
          <cell r="C187" t="str">
            <v>14221</v>
          </cell>
        </row>
        <row r="188">
          <cell r="B188" t="str">
            <v>Fideicomiso de administración para el otorgamiento y primas de antigüedad</v>
          </cell>
          <cell r="C188" t="str">
            <v>06802</v>
          </cell>
        </row>
        <row r="189">
          <cell r="B189" t="str">
            <v>Fideicomiso de administración y garantía complementaria Fondo 95</v>
          </cell>
          <cell r="C189" t="str">
            <v>15001</v>
          </cell>
        </row>
        <row r="190">
          <cell r="B190" t="str">
            <v>Fideicomiso de Administración y Pago CENAGAS-BANCOMEXT número 10637</v>
          </cell>
          <cell r="C190">
            <v>18114</v>
          </cell>
        </row>
        <row r="191">
          <cell r="B191" t="str">
            <v>Fideicomiso de Administración y Pago Número 80775</v>
          </cell>
          <cell r="C191" t="str">
            <v>06106</v>
          </cell>
        </row>
        <row r="192">
          <cell r="B192" t="str">
            <v>Fideicomiso de administración y traslativo de dominio (Obras de Infraestructura para el Sistema Eléctrico Federal)</v>
          </cell>
          <cell r="C192" t="str">
            <v>18168</v>
          </cell>
        </row>
        <row r="193">
          <cell r="B193" t="str">
            <v>Fideicomiso de administración, inversión y pago número 013 ANP Valle de Bravo</v>
          </cell>
          <cell r="C193" t="str">
            <v>16152</v>
          </cell>
        </row>
        <row r="194">
          <cell r="B194" t="str">
            <v>Fideicomiso de apoyo a deudos de militares fallecidos o a militares que hayan adquirido una inutilidad en primera categoría en actos del servicio considerado de alto riesgo</v>
          </cell>
          <cell r="C194" t="str">
            <v>07001</v>
          </cell>
        </row>
        <row r="195">
          <cell r="B195" t="str">
            <v>Fideicomiso de apoyo a la investigación científica y desarrollo tecnológico del Colegio de Postgraduados</v>
          </cell>
          <cell r="C195" t="str">
            <v>08141</v>
          </cell>
        </row>
        <row r="196">
          <cell r="B196" t="str">
            <v>Fideicomiso de apoyo a las exportaciones FIDAPEX</v>
          </cell>
          <cell r="C196" t="str">
            <v>06314</v>
          </cell>
        </row>
        <row r="197">
          <cell r="B197" t="str">
            <v>Fideicomiso de apoyo a los propietarios rurales en Chiapas (FIAPAR)</v>
          </cell>
          <cell r="C197" t="str">
            <v>15002</v>
          </cell>
        </row>
        <row r="198">
          <cell r="B198" t="str">
            <v>Fideicomiso de apoyos médicos complementarios y de apoyo económico extraordinario para los servidores públicos del Poder Judicial de la Federación, con excepción de los de la Suprema Corte de Justicia de la Nación</v>
          </cell>
          <cell r="C198" t="str">
            <v>03102</v>
          </cell>
        </row>
        <row r="199">
          <cell r="B199" t="str">
            <v>Fideicomiso de beneficios sociales (FIBESO)</v>
          </cell>
          <cell r="C199" t="str">
            <v>00643</v>
          </cell>
        </row>
        <row r="200">
          <cell r="B200" t="str">
            <v>Fideicomiso de capital emprendedor</v>
          </cell>
          <cell r="C200" t="str">
            <v>06783</v>
          </cell>
        </row>
        <row r="201">
          <cell r="B201" t="str">
            <v>Fideicomiso de contragarantía para el financiamiento empresarial</v>
          </cell>
          <cell r="C201" t="str">
            <v>06784</v>
          </cell>
        </row>
        <row r="202">
          <cell r="B202" t="str">
            <v>Fideicomiso de Defensa Legal y Asistencia Legal</v>
          </cell>
          <cell r="C202" t="str">
            <v>06795</v>
          </cell>
        </row>
        <row r="203">
          <cell r="B203" t="str">
            <v>Fideicomiso de Fomento Industrial LANFI</v>
          </cell>
          <cell r="C203">
            <v>10002</v>
          </cell>
        </row>
        <row r="204">
          <cell r="B204" t="str">
            <v>Fideicomiso de Fomento Minero</v>
          </cell>
          <cell r="C204" t="str">
            <v>10102</v>
          </cell>
        </row>
        <row r="205">
          <cell r="B205" t="str">
            <v>Fideicomiso de Formación y Capacitación para el Personal de la Marina Mercante Nacional</v>
          </cell>
          <cell r="C205" t="str">
            <v>09225</v>
          </cell>
        </row>
        <row r="206">
          <cell r="B206" t="str">
            <v>Fideicomiso de inversión y administración de primas de antigüedad de los trabajadores</v>
          </cell>
          <cell r="C206" t="str">
            <v>14222</v>
          </cell>
        </row>
        <row r="207">
          <cell r="B207" t="str">
            <v>Fideicomiso de investigación científica y desarrollo tecnológico No. 1750-2</v>
          </cell>
          <cell r="C207" t="str">
            <v>11291</v>
          </cell>
        </row>
        <row r="208">
          <cell r="B208" t="str">
            <v>Fideicomiso de investigación para el desarrollo del programa de aprovechamiento del atún y protección de delfines y otros en torno a especies acuáticas protegidas</v>
          </cell>
          <cell r="C208" t="str">
            <v>08200</v>
          </cell>
        </row>
        <row r="209">
          <cell r="B209" t="str">
            <v>Fideicomiso de la Comisión Nacional de Hidrocarburos</v>
          </cell>
          <cell r="C209" t="str">
            <v>18002</v>
          </cell>
        </row>
        <row r="210">
          <cell r="B210" t="str">
            <v>Fideicomiso de la Comisión Reguladora de Energía</v>
          </cell>
          <cell r="C210" t="str">
            <v>18113</v>
          </cell>
        </row>
        <row r="211">
          <cell r="B211" t="str">
            <v>Fideicomiso de los Sistemas Normalizado de Competencia Laboral y de Certificación de Competencia Laboral</v>
          </cell>
          <cell r="C211" t="str">
            <v>11225</v>
          </cell>
        </row>
        <row r="212">
          <cell r="B212" t="str">
            <v>Fideicomiso de Microcréditos para el Bienestar</v>
          </cell>
          <cell r="C212">
            <v>10006</v>
          </cell>
        </row>
        <row r="213">
          <cell r="B213" t="str">
            <v>Fideicomiso de obligaciones laborales del CIMAT</v>
          </cell>
          <cell r="C213" t="str">
            <v>11302</v>
          </cell>
        </row>
        <row r="214">
          <cell r="B214" t="str">
            <v>Fideicomiso de pensiones del sistema BANRURAL</v>
          </cell>
          <cell r="C214" t="str">
            <v>06821</v>
          </cell>
        </row>
        <row r="215">
          <cell r="B215" t="str">
            <v>Fideicomiso de pensiones, del Fondo de Garantía y Fomento para la Agricultura, Ganadería y Avicultura</v>
          </cell>
          <cell r="C215" t="str">
            <v>06604</v>
          </cell>
        </row>
        <row r="216">
          <cell r="B216" t="str">
            <v>Fideicomiso de proyectos de investigación del Centro de Investigación Científica y de Educación Superior de Ensenada, B.C.</v>
          </cell>
          <cell r="C216" t="str">
            <v>11201</v>
          </cell>
        </row>
        <row r="217">
          <cell r="B217" t="str">
            <v>Fideicomiso de reserva para el pago de pensiones o jubilaciones y primas de antigüedad</v>
          </cell>
          <cell r="C217" t="str">
            <v>21163</v>
          </cell>
        </row>
        <row r="218">
          <cell r="B218" t="str">
            <v>Fideicomiso de Riesgo Compartido</v>
          </cell>
          <cell r="C218" t="str">
            <v>08331</v>
          </cell>
        </row>
        <row r="219">
          <cell r="B219" t="str">
            <v>Fideicomiso del fondo de cobertura social de telecomunicaciones</v>
          </cell>
          <cell r="C219" t="str">
            <v>09005</v>
          </cell>
        </row>
        <row r="220">
          <cell r="B220" t="str">
            <v>Fideicomiso del Programa de escuelas de excelencia para abatir el rezago educativo</v>
          </cell>
          <cell r="C220" t="str">
            <v>11011</v>
          </cell>
        </row>
        <row r="221">
          <cell r="B221" t="str">
            <v>Fideicomiso del Programa Nacional Financiero al Microempresario</v>
          </cell>
          <cell r="C221" t="str">
            <v>10003</v>
          </cell>
        </row>
        <row r="222">
          <cell r="B222" t="str">
            <v>Fideicomiso DIF-Bosques de las Lomas</v>
          </cell>
          <cell r="C222" t="str">
            <v>12013</v>
          </cell>
        </row>
        <row r="223">
          <cell r="B223" t="str">
            <v>Fideicomiso E-México</v>
          </cell>
          <cell r="C223" t="str">
            <v>09006</v>
          </cell>
        </row>
        <row r="224">
          <cell r="B224" t="str">
            <v>Fideicomiso fondo de apoyo a los trabajadores de confianza de la Comisión Nacional Bancaria y de Valores</v>
          </cell>
          <cell r="C224" t="str">
            <v>06201</v>
          </cell>
        </row>
        <row r="225">
          <cell r="B225" t="str">
            <v>Fideicomiso Fondo de Apoyo a Municipios</v>
          </cell>
          <cell r="C225" t="str">
            <v>06324</v>
          </cell>
        </row>
        <row r="226">
          <cell r="B226" t="str">
            <v>Fideicomiso fondo de estabilización de los ingresos presupuestarios</v>
          </cell>
          <cell r="C226" t="str">
            <v>06011</v>
          </cell>
        </row>
        <row r="227">
          <cell r="B227" t="str">
            <v>Fideicomiso fondo de inversión y estímulos al cine (FIDECINE)</v>
          </cell>
          <cell r="C227" t="str">
            <v>11313</v>
          </cell>
        </row>
        <row r="228">
          <cell r="B228" t="str">
            <v>Fideicomiso fondo de investigación científica y desarrollo tecnológico del IPN</v>
          </cell>
          <cell r="C228" t="str">
            <v>11172</v>
          </cell>
        </row>
        <row r="229">
          <cell r="B229" t="str">
            <v>Fideicomiso Fondo Nacional de Fomento Ejidal</v>
          </cell>
          <cell r="C229" t="str">
            <v>15100</v>
          </cell>
        </row>
        <row r="230">
          <cell r="B230" t="str">
            <v>Fideicomiso Fondo Nacional de Habitaciones Populares</v>
          </cell>
          <cell r="C230" t="str">
            <v>20285</v>
          </cell>
        </row>
        <row r="231">
          <cell r="B231" t="str">
            <v>Fideicomiso fondo para la producción cinematográfica de calidad (FOPROCINE)</v>
          </cell>
          <cell r="C231" t="str">
            <v>11314</v>
          </cell>
        </row>
        <row r="232">
          <cell r="B232" t="str">
            <v>Fideicomiso irrevocable de administración "Centro Cultural Santo Domingo", Oaxaca</v>
          </cell>
          <cell r="C232" t="str">
            <v>11012</v>
          </cell>
        </row>
        <row r="233">
          <cell r="B233" t="str">
            <v>Fideicomiso irrevocable de administración e inversión del fondo de pensiones o jubilaciones o primas de antigüedad de los trabajadores del Banco Nacional del Ejército, Fuerza Aérea y Armada, S.N.C.</v>
          </cell>
          <cell r="C233" t="str">
            <v>06326</v>
          </cell>
        </row>
        <row r="234">
          <cell r="B234" t="str">
            <v>Fideicomiso irrevocable de administración e inversión Niña del Milenio</v>
          </cell>
          <cell r="C234" t="str">
            <v>00645</v>
          </cell>
        </row>
        <row r="235">
          <cell r="B235" t="str">
            <v>Fideicomiso irrevocable de administración 'Museo Regional de Guadalupe', Zacatecas</v>
          </cell>
          <cell r="C235" t="str">
            <v>11153</v>
          </cell>
        </row>
        <row r="236">
          <cell r="B236" t="str">
            <v>Fideicomiso irrevocable de administración y fuente de pago número CIB/2064</v>
          </cell>
          <cell r="C236" t="str">
            <v>09128</v>
          </cell>
        </row>
        <row r="237">
          <cell r="B237" t="str">
            <v>Fideicomiso irrevocable de administración y fuente de pago, No. 1928.- para apoyar el proyecto de saneamiento del Valle de México</v>
          </cell>
          <cell r="C237" t="str">
            <v>16102</v>
          </cell>
        </row>
        <row r="238">
          <cell r="B238" t="str">
            <v>Fideicomiso irrevocable de administración y fuente de pago, No. 1928.- para apoyar el proyecto de saneamiento del Valle de México</v>
          </cell>
          <cell r="C238" t="str">
            <v>16102</v>
          </cell>
        </row>
        <row r="239">
          <cell r="B239" t="str">
            <v>Fideicomiso Irrevocable de Inversión y Garantía Ingenio Mante Pensionados número 46645-0</v>
          </cell>
          <cell r="C239" t="str">
            <v>06831</v>
          </cell>
        </row>
        <row r="240">
          <cell r="B240" t="str">
            <v>Fideicomiso Museo de Arte Popular Mexicano</v>
          </cell>
          <cell r="C240" t="str">
            <v>11144</v>
          </cell>
        </row>
        <row r="241">
          <cell r="B241" t="str">
            <v>Fideicomiso para administrar el fondo de pensiones de FOPPAZ</v>
          </cell>
          <cell r="C241" t="str">
            <v>06822</v>
          </cell>
        </row>
        <row r="242">
          <cell r="B242" t="str">
            <v>Fideicomiso para administrar el fondo de pensiones y gastos médicos de BANPESCA</v>
          </cell>
          <cell r="C242" t="str">
            <v>06823</v>
          </cell>
        </row>
        <row r="243">
          <cell r="B243" t="str">
            <v>Fideicomiso para administrar el fondo de pensiones y gastos médicos de BNCI</v>
          </cell>
          <cell r="C243" t="str">
            <v>06824</v>
          </cell>
        </row>
        <row r="244">
          <cell r="B244" t="str">
            <v>Fideicomiso para administrar la contraprestación del artículo 16 de la Ley Aduanera</v>
          </cell>
          <cell r="C244" t="str">
            <v>06103</v>
          </cell>
        </row>
        <row r="245">
          <cell r="B245" t="str">
            <v>Fideicomiso para administrar la contraprestación del artículo 16 de la Ley Aduanera</v>
          </cell>
          <cell r="C245" t="str">
            <v>06103</v>
          </cell>
        </row>
        <row r="246">
          <cell r="B246" t="str">
            <v>Fideicomiso para apoyar la construcción del Centro Nacional de las Artes</v>
          </cell>
          <cell r="C246" t="str">
            <v>11145</v>
          </cell>
        </row>
        <row r="247">
          <cell r="B247" t="str">
            <v>Fideicomiso para apoyar los programas, proyectos y acciones ambientales de la megalópolis</v>
          </cell>
          <cell r="C247" t="str">
            <v>16001</v>
          </cell>
        </row>
        <row r="248">
          <cell r="B248" t="str">
            <v>Fideicomiso para apoyo a la investigación científica y desarrollo tecnológico</v>
          </cell>
          <cell r="C248" t="str">
            <v>18674</v>
          </cell>
        </row>
        <row r="249">
          <cell r="B249" t="str">
            <v>Fideicomiso para becas y apoyos deportivos "Chelito Zamora"</v>
          </cell>
          <cell r="C249" t="str">
            <v>11234</v>
          </cell>
        </row>
        <row r="250">
          <cell r="B250" t="str">
            <v>Fideicomiso para coadyuvar al desarrollo de las entidades federativas y municipios (FIDEM)</v>
          </cell>
          <cell r="C250" t="str">
            <v>06012</v>
          </cell>
        </row>
        <row r="251">
          <cell r="B251" t="str">
            <v>Fideicomiso para cubrir gastos por demandas en el extranjero</v>
          </cell>
          <cell r="C251" t="str">
            <v>05005</v>
          </cell>
        </row>
        <row r="252">
          <cell r="B252" t="str">
            <v>Fideicomiso para el ahorro de energía eléctrica</v>
          </cell>
          <cell r="C252" t="str">
            <v>18169</v>
          </cell>
        </row>
        <row r="253">
          <cell r="B253" t="str">
            <v>Fideicomiso para el cumplimiento de obligaciones en materia de los derechos humanos</v>
          </cell>
          <cell r="C253" t="str">
            <v>04009</v>
          </cell>
        </row>
        <row r="254">
          <cell r="B254" t="str">
            <v>Fideicomiso para el desarrollo de infraestructura que implementa la reforma constitucional en materia penal</v>
          </cell>
          <cell r="C254" t="str">
            <v>03207</v>
          </cell>
        </row>
        <row r="255">
          <cell r="B255" t="str">
            <v>Fideicomiso para el desarrollo de infraestructura y equipamiento deportivo para los Juegos Panamericanos, Guadalajara 2011</v>
          </cell>
          <cell r="C255" t="str">
            <v>11235</v>
          </cell>
        </row>
        <row r="256">
          <cell r="B256" t="str">
            <v>Fideicomiso para el desarrollo de la región Sur-Sureste (Fidesur)</v>
          </cell>
          <cell r="C256" t="str">
            <v>15005</v>
          </cell>
        </row>
        <row r="257">
          <cell r="B257" t="str">
            <v>Fideicomiso para el desarrollo del deporte No. 4611-1</v>
          </cell>
          <cell r="C257" t="str">
            <v>00646</v>
          </cell>
        </row>
        <row r="258">
          <cell r="B258" t="str">
            <v>Fideicomiso para el desarrollo regional Noreste (Fidenor-Este)</v>
          </cell>
          <cell r="C258" t="str">
            <v>15006</v>
          </cell>
        </row>
        <row r="259">
          <cell r="B259" t="str">
            <v>Fideicomiso para el fomento y la conservación del Patrimonio Cultural, Antropológico, Arqueológico e Histórico de México</v>
          </cell>
          <cell r="C259" t="str">
            <v>11154</v>
          </cell>
        </row>
        <row r="260">
          <cell r="B260" t="str">
            <v>Fideicomiso para el impulso al financiamiento de las empresas</v>
          </cell>
          <cell r="C260" t="str">
            <v>06309</v>
          </cell>
        </row>
        <row r="261">
          <cell r="B261" t="str">
            <v>Fideicomiso para el mantenimiento de casas habitación de Magistrados y Jueces</v>
          </cell>
          <cell r="C261" t="str">
            <v>03208</v>
          </cell>
        </row>
        <row r="262">
          <cell r="B262" t="str">
            <v>Fideicomiso para el Pago de Gastos de Servicios de Asistencia y Defensa Legal BANCOMEXT</v>
          </cell>
          <cell r="C262" t="str">
            <v>06315</v>
          </cell>
        </row>
        <row r="263">
          <cell r="B263" t="str">
            <v>Fideicomiso para el pago de gratificación por antigüedad a los trabajadores de base de la CNBV que se retiren después de 15 años de servicios ininterrumpidos.</v>
          </cell>
          <cell r="C263" t="str">
            <v>06202</v>
          </cell>
        </row>
        <row r="264">
          <cell r="B264" t="str">
            <v>Fideicomiso para el pago de las obligaciones laborales de los trabajadores del Centro de Investigaciones en Óptica, A.C.</v>
          </cell>
          <cell r="C264" t="str">
            <v>11181</v>
          </cell>
        </row>
        <row r="265">
          <cell r="B265" t="str">
            <v>Fideicomiso para el Programa especial de financiamiento a la vivienda para el magisterio</v>
          </cell>
          <cell r="C265" t="str">
            <v>11015</v>
          </cell>
        </row>
        <row r="266">
          <cell r="B266" t="str">
            <v>Fideicomiso para la adaptación de los museos Diego Rivera y Frida Kahlo</v>
          </cell>
          <cell r="C266" t="str">
            <v>11016</v>
          </cell>
        </row>
        <row r="267">
          <cell r="B267" t="str">
            <v>Fideicomiso para la Cineteca Nacional</v>
          </cell>
          <cell r="C267" t="str">
            <v>04310</v>
          </cell>
        </row>
        <row r="268">
          <cell r="B268" t="str">
            <v>Fideicomiso para la Comisión México-Estados Unidos F 22927-8</v>
          </cell>
          <cell r="C268" t="str">
            <v>11017</v>
          </cell>
        </row>
        <row r="269">
          <cell r="B269" t="str">
            <v>Fideicomiso para la conservación de la Casa del Risco y Pinacoteca Isidro Fabela</v>
          </cell>
          <cell r="C269" t="str">
            <v>11018</v>
          </cell>
        </row>
        <row r="270">
          <cell r="B270" t="str">
            <v>Fideicomiso para la constitución de un fondo revolvente de financiamiento para el programa de aislamiento térmico de la vivienda en el Valle de Mexicali, B.C. (FIPATERM Mexicali)</v>
          </cell>
          <cell r="C270" t="str">
            <v>18170</v>
          </cell>
        </row>
        <row r="271">
          <cell r="B271" t="str">
            <v>Fideicomiso para la construcción, explotación y conservación del tramo carretero Atlacomulco-Maravatio</v>
          </cell>
          <cell r="C271" t="str">
            <v>09130</v>
          </cell>
        </row>
        <row r="272">
          <cell r="B272" t="str">
            <v>Fideicomiso para la cultura de la comisión México-Estados Unidos para el intercambio educativo y cultural F/22514 (FONCA)</v>
          </cell>
          <cell r="C272" t="str">
            <v>11014</v>
          </cell>
        </row>
        <row r="273">
          <cell r="B273" t="str">
            <v>Fideicomiso para la Evaluación de los Fondos de Aportaciones Federales (FIDEFAF)</v>
          </cell>
          <cell r="C273" t="str">
            <v>06922</v>
          </cell>
        </row>
        <row r="274">
          <cell r="B274" t="str">
            <v>Fideicomiso para la implementación del Sistema de Justicia Penal en las entidades federativas</v>
          </cell>
          <cell r="C274" t="str">
            <v>06013</v>
          </cell>
        </row>
        <row r="275">
          <cell r="B275" t="str">
            <v>Fideicomiso para la infraestructura deportiva (FINDEPO) [201011L6I01528]</v>
          </cell>
          <cell r="C275" t="str">
            <v>11237</v>
          </cell>
        </row>
        <row r="276">
          <cell r="B276" t="str">
            <v>Fideicomiso para la Infraestructura en los Estados (FIES)</v>
          </cell>
          <cell r="C276" t="str">
            <v>06014</v>
          </cell>
        </row>
        <row r="277">
          <cell r="B277" t="str">
            <v>Fideicomiso para la plataforma de infraestructura, mantenimiento y equipamiento de seguridad pública y de aeronaves</v>
          </cell>
          <cell r="C277" t="str">
            <v>04010</v>
          </cell>
        </row>
        <row r="278">
          <cell r="B278" t="str">
            <v>Fideicomiso para los trabajadores del Hotel Exconvento Santa Catarina</v>
          </cell>
          <cell r="C278" t="str">
            <v>21164</v>
          </cell>
        </row>
        <row r="279">
          <cell r="B279" t="str">
            <v>Fideicomiso para pago de primas de antigüedad y jubilación CIQA</v>
          </cell>
          <cell r="C279" t="str">
            <v>11202</v>
          </cell>
        </row>
        <row r="280">
          <cell r="B280" t="str">
            <v>Fideicomiso para pasivos laborales y primas de antigüedad para el personal del CIATEC</v>
          </cell>
          <cell r="C280" t="str">
            <v>11305</v>
          </cell>
        </row>
        <row r="281">
          <cell r="B281" t="str">
            <v>Fideicomiso para pensionados del IMP</v>
          </cell>
          <cell r="C281" t="str">
            <v>18675</v>
          </cell>
        </row>
        <row r="282">
          <cell r="B282" t="str">
            <v>Fideicomiso para trabajadores de Nacional Hotelera Baja California, S. A.</v>
          </cell>
          <cell r="C282" t="str">
            <v>21165</v>
          </cell>
        </row>
        <row r="283">
          <cell r="B283" t="str">
            <v>Fideicomiso Patronato del Centro de Diseño México</v>
          </cell>
          <cell r="C283" t="str">
            <v>06306</v>
          </cell>
        </row>
        <row r="284">
          <cell r="B284" t="str">
            <v>Fideicomiso PEA y préstamos jubilados</v>
          </cell>
          <cell r="C284" t="str">
            <v>06313</v>
          </cell>
        </row>
        <row r="285">
          <cell r="B285" t="str">
            <v>Fideicomiso pensiones complementarias de Magistrados y Jueces jubilados</v>
          </cell>
          <cell r="C285" t="str">
            <v>03209</v>
          </cell>
        </row>
        <row r="286">
          <cell r="B286" t="str">
            <v>Fideicomiso plan de pensiones para el personal activo del IMP</v>
          </cell>
          <cell r="C286" t="str">
            <v>18676</v>
          </cell>
        </row>
        <row r="287">
          <cell r="B287" t="str">
            <v>Fideicomiso plan de pensiones y jubilaciones ESSA</v>
          </cell>
          <cell r="C287" t="str">
            <v>10202</v>
          </cell>
        </row>
        <row r="288">
          <cell r="B288" t="str">
            <v>Fideicomiso preventivo</v>
          </cell>
          <cell r="C288" t="str">
            <v>04011</v>
          </cell>
        </row>
        <row r="289">
          <cell r="B289" t="str">
            <v>Fideicomiso privado irrevocable de administración 'Santo Domingo de Guzmán', Chiapas</v>
          </cell>
          <cell r="C289" t="str">
            <v>11155</v>
          </cell>
        </row>
        <row r="290">
          <cell r="B290" t="str">
            <v>Fideicomiso programa de venta de títulos en directo al público</v>
          </cell>
          <cell r="C290" t="str">
            <v>06786</v>
          </cell>
        </row>
        <row r="291">
          <cell r="B291" t="str">
            <v>Fideicomiso programa habitacional de FERRONALES en la República Mexicana</v>
          </cell>
          <cell r="C291" t="str">
            <v>09007</v>
          </cell>
        </row>
        <row r="292">
          <cell r="B292" t="str">
            <v>Fideicomiso público de administración e inversión para el desarrollo de la infraestructura y equipamiento deportivo en el Estado de Veracruz de Ignacio de la Llave para los Juegos Deportivos Centroamericanos y del Caribe Veracruz 2014</v>
          </cell>
          <cell r="C292" t="str">
            <v>11239</v>
          </cell>
        </row>
        <row r="293">
          <cell r="B293" t="str">
            <v>Fideicomiso Público de Administración y Pago</v>
          </cell>
          <cell r="C293" t="str">
            <v>16212</v>
          </cell>
        </row>
        <row r="294">
          <cell r="B294" t="str">
            <v>Fideicomiso público de administración y pago de equipo militar</v>
          </cell>
          <cell r="C294" t="str">
            <v>07002</v>
          </cell>
        </row>
        <row r="295">
          <cell r="B295" t="str">
            <v>Fideicomiso traslativo de dominio Puerto los Cabos</v>
          </cell>
          <cell r="C295" t="str">
            <v>15101</v>
          </cell>
        </row>
        <row r="296">
          <cell r="B296" t="str">
            <v>Fideprotesis</v>
          </cell>
          <cell r="C296" t="str">
            <v>12330</v>
          </cell>
        </row>
        <row r="297">
          <cell r="B297" t="str">
            <v>Financiera Nacional de Desarrollo Agropecuario, Rural, Forestal y Pesquero</v>
          </cell>
          <cell r="C297" t="str">
            <v>06565</v>
          </cell>
        </row>
        <row r="298">
          <cell r="B298" t="str">
            <v>Fiscalía General de la República</v>
          </cell>
          <cell r="C298" t="str">
            <v>00017</v>
          </cell>
        </row>
        <row r="299">
          <cell r="B299" t="str">
            <v>FONATUR Constructora, S.A. de C.V.</v>
          </cell>
          <cell r="C299" t="str">
            <v>21068</v>
          </cell>
        </row>
        <row r="300">
          <cell r="B300" t="str">
            <v>FONATUR Infraestructura, S.A. de C.V.</v>
          </cell>
          <cell r="C300" t="str">
            <v>21364</v>
          </cell>
        </row>
        <row r="301">
          <cell r="B301" t="str">
            <v>FONATUR SOLAR, S.A. de C.V.</v>
          </cell>
          <cell r="C301" t="str">
            <v>21161</v>
          </cell>
        </row>
        <row r="302">
          <cell r="B302" t="str">
            <v>FONATUR Tren Maya, S.A. de C.V.</v>
          </cell>
          <cell r="C302" t="str">
            <v>21372</v>
          </cell>
        </row>
        <row r="303">
          <cell r="B303" t="str">
            <v>Fondo Aportaciones para Servicio de Salud (FASSA)</v>
          </cell>
          <cell r="C303" t="str">
            <v>06017</v>
          </cell>
        </row>
        <row r="304">
          <cell r="B304" t="str">
            <v>Fondo de ahorro</v>
          </cell>
          <cell r="C304" t="str">
            <v>18677</v>
          </cell>
        </row>
        <row r="305">
          <cell r="B305" t="str">
            <v>Fondo de Ahorro Capitalizable de los Trabajadores Al Servicio del Estado (FONAC)</v>
          </cell>
          <cell r="C305" t="str">
            <v>06018</v>
          </cell>
        </row>
        <row r="306">
          <cell r="B306" t="str">
            <v>Fondo de ahorro para los trabajadores de CORETT</v>
          </cell>
          <cell r="C306" t="str">
            <v>15076</v>
          </cell>
        </row>
        <row r="307">
          <cell r="B307" t="str">
            <v>Fondo de Aportaciones Múltiples (FAM)</v>
          </cell>
          <cell r="C307" t="str">
            <v>06019</v>
          </cell>
        </row>
        <row r="308">
          <cell r="B308" t="str">
            <v>Fondo de Aportaciones para Educación Tecnológica y de Adultos (FAETA)</v>
          </cell>
          <cell r="C308" t="str">
            <v>06020</v>
          </cell>
        </row>
        <row r="309">
          <cell r="B309" t="str">
            <v>Fondo de Aportaciones para el Fortalecimiento de las Entidades Federativas (FAFEF)</v>
          </cell>
          <cell r="C309" t="str">
            <v>06021</v>
          </cell>
        </row>
        <row r="310">
          <cell r="B310" t="str">
            <v>Fondo de Aportaciones para el Fortalecimiento de los Municipios y de las Demarcaciones Territoriales del Distrito Federal (FORTAMUN)</v>
          </cell>
          <cell r="C310" t="str">
            <v>06022</v>
          </cell>
        </row>
        <row r="311">
          <cell r="B311" t="str">
            <v>Fondo de Aportaciones para la Infraestructura Social (FAIS)</v>
          </cell>
          <cell r="C311" t="str">
            <v>06023</v>
          </cell>
        </row>
        <row r="312">
          <cell r="B312" t="str">
            <v>Fondo de Aportaciones para la Seguridad Pública de los Estados y del Distrito Federal (FASP)</v>
          </cell>
          <cell r="C312" t="str">
            <v>06024</v>
          </cell>
        </row>
        <row r="313">
          <cell r="B313" t="str">
            <v>Fondo de Aportaciones para Nómina Educativa y Gasto Operativo (FONE)</v>
          </cell>
          <cell r="C313" t="str">
            <v>06025</v>
          </cell>
        </row>
        <row r="314">
          <cell r="B314" t="str">
            <v>Fondo de apoyo a la administración de justicia</v>
          </cell>
          <cell r="C314" t="str">
            <v>03206</v>
          </cell>
        </row>
        <row r="315">
          <cell r="B315" t="str">
            <v>Fondo de apoyo para infraestructura y seguridad</v>
          </cell>
          <cell r="C315" t="str">
            <v>06027</v>
          </cell>
        </row>
        <row r="316">
          <cell r="B316" t="str">
            <v>Fondo de apoyo social para ex trabajadores migratorios mexicanos</v>
          </cell>
          <cell r="C316" t="str">
            <v>04012</v>
          </cell>
        </row>
        <row r="317">
          <cell r="B317" t="str">
            <v>Fondo de auxilio económico a familiares de las víctimas de homicidio de mujeres en el Municipio de Juárez, Chihuahua</v>
          </cell>
          <cell r="C317" t="str">
            <v>17007</v>
          </cell>
        </row>
        <row r="318">
          <cell r="B318" t="str">
            <v>Fondo de ayuda, asistencia y reparación integral</v>
          </cell>
          <cell r="C318" t="str">
            <v>00638</v>
          </cell>
        </row>
        <row r="319">
          <cell r="B319" t="str">
            <v>Fondo de Capital de Trabajo del CENACE</v>
          </cell>
          <cell r="C319">
            <v>18702</v>
          </cell>
        </row>
        <row r="320">
          <cell r="B320" t="str">
            <v>Fondo de Capitalización e Inversión del Sector Rural</v>
          </cell>
          <cell r="C320" t="str">
            <v>06571</v>
          </cell>
        </row>
        <row r="321">
          <cell r="B321" t="str">
            <v>Fondo de compensación</v>
          </cell>
          <cell r="C321" t="str">
            <v>06029</v>
          </cell>
        </row>
        <row r="322">
          <cell r="B322" t="str">
            <v>Fondo de compensación al régimen de pequeños contribuyentes y del régimen de los intermedios</v>
          </cell>
          <cell r="C322" t="str">
            <v>06030</v>
          </cell>
        </row>
        <row r="323">
          <cell r="B323" t="str">
            <v>Fondo de compensación de automóviles nuevos</v>
          </cell>
          <cell r="C323" t="str">
            <v>06031</v>
          </cell>
        </row>
        <row r="324">
          <cell r="B324" t="str">
            <v>Fondo de cooperación internacional en ciencia y tecnología</v>
          </cell>
          <cell r="C324" t="str">
            <v>11512</v>
          </cell>
        </row>
        <row r="325">
          <cell r="B325" t="str">
            <v>Fondo de Cultura Económica</v>
          </cell>
          <cell r="C325" t="str">
            <v>11249</v>
          </cell>
        </row>
        <row r="326">
          <cell r="B326" t="str">
            <v>Fondo de desarrollo científico y tecnológico para el fomento de la producción y financiamiento de vivienda y el crecimiento del sector habitacional</v>
          </cell>
          <cell r="C326" t="str">
            <v>11513</v>
          </cell>
        </row>
        <row r="327">
          <cell r="B327" t="str">
            <v xml:space="preserve">Fondo de Desastres Naturales </v>
          </cell>
          <cell r="C327" t="str">
            <v>04013</v>
          </cell>
        </row>
        <row r="328">
          <cell r="B328" t="str">
            <v>Fondo de desincorporación de entidades</v>
          </cell>
          <cell r="C328" t="str">
            <v>06032</v>
          </cell>
        </row>
        <row r="329">
          <cell r="B329" t="str">
            <v>Fondo de Empresas Expropiadas del Sector Azucarero (*)</v>
          </cell>
          <cell r="C329" t="str">
            <v>08002</v>
          </cell>
        </row>
        <row r="330">
          <cell r="B330" t="str">
            <v>Fondo de Estabilización de los Ingresos de las Entidades Federativas (FEIEF)</v>
          </cell>
          <cell r="C330" t="str">
            <v>06033</v>
          </cell>
        </row>
        <row r="331">
          <cell r="B331" t="str">
            <v>Fondo de extracción de hidrocarburos</v>
          </cell>
          <cell r="C331" t="str">
            <v>06034</v>
          </cell>
        </row>
        <row r="332">
          <cell r="B332" t="str">
            <v>Fondo de fiscalización y recaudación</v>
          </cell>
          <cell r="C332" t="str">
            <v>06035</v>
          </cell>
        </row>
        <row r="333">
          <cell r="B333" t="str">
            <v>Fondo de fomento a la educación (FOFOE)</v>
          </cell>
          <cell r="C333" t="str">
            <v>00647</v>
          </cell>
        </row>
        <row r="334">
          <cell r="B334" t="str">
            <v>Fondo de fomento municipal</v>
          </cell>
          <cell r="C334" t="str">
            <v>06036</v>
          </cell>
        </row>
        <row r="335">
          <cell r="B335" t="str">
            <v>Fondo de fomento para la investigación científica y el desarrollo tecnológico de la Universidad Pedagógica Nacional</v>
          </cell>
          <cell r="C335" t="str">
            <v>29011</v>
          </cell>
        </row>
        <row r="336">
          <cell r="B336" t="str">
            <v>Fondo de Garantía y Fomento para la Agricultura, Ganadería y Avicultura</v>
          </cell>
          <cell r="C336" t="str">
            <v>06600</v>
          </cell>
        </row>
        <row r="337">
          <cell r="B337" t="str">
            <v>Fondo de Garantía y Fomento para las Actividades Pesqueras (*)</v>
          </cell>
          <cell r="C337" t="str">
            <v>06601</v>
          </cell>
        </row>
        <row r="338">
          <cell r="B338" t="str">
            <v>Fondo de infraestructura para países de Mesoamérica y el Caribe</v>
          </cell>
          <cell r="C338" t="str">
            <v>06037</v>
          </cell>
        </row>
        <row r="339">
          <cell r="B339" t="str">
            <v>Fondo de infraestructura y equipamiento del Instituto Federal de Telecomunicaciones</v>
          </cell>
          <cell r="C339" t="str">
            <v>09221</v>
          </cell>
        </row>
        <row r="340">
          <cell r="B340" t="str">
            <v>Fondo de innovación tecnológica Secretaría de Economía – CONACYT</v>
          </cell>
          <cell r="C340" t="str">
            <v>11514</v>
          </cell>
        </row>
        <row r="341">
          <cell r="B341" t="str">
            <v>Fondo de inversión de capital en Agronegocios (FICA Sureste 2)</v>
          </cell>
          <cell r="C341" t="str">
            <v>06572</v>
          </cell>
        </row>
        <row r="342">
          <cell r="B342" t="str">
            <v>Fondo de inversión de capital en Agronegocios 2 (FICA 2)</v>
          </cell>
          <cell r="C342" t="str">
            <v>06574</v>
          </cell>
        </row>
        <row r="343">
          <cell r="B343" t="str">
            <v>Fondo de inversión de capital en Agronegocios 3 (FICA 3)</v>
          </cell>
          <cell r="C343" t="str">
            <v>06575</v>
          </cell>
        </row>
        <row r="344">
          <cell r="B344" t="str">
            <v>Fondo de Inversión de Capital en Agronegocios 4 (FICA 4)</v>
          </cell>
          <cell r="C344" t="str">
            <v>06577</v>
          </cell>
        </row>
        <row r="345">
          <cell r="B345" t="str">
            <v>Fondo de inversión de capital en Agronegocios Activa (FICA Activa)</v>
          </cell>
          <cell r="C345" t="str">
            <v>06576</v>
          </cell>
        </row>
        <row r="346">
          <cell r="B346" t="str">
            <v>Fondo de Inversión de Capital en Agronegocios Infraestructura</v>
          </cell>
          <cell r="C346" t="str">
            <v>06578</v>
          </cell>
        </row>
        <row r="347">
          <cell r="B347" t="str">
            <v>Fondo de investigación científica y desarrollo tecnológico</v>
          </cell>
          <cell r="C347" t="str">
            <v>11204</v>
          </cell>
        </row>
        <row r="348">
          <cell r="B348" t="str">
            <v>Fondo de investigación y desarrollo para la modernización tecnológica</v>
          </cell>
          <cell r="C348" t="str">
            <v>11515</v>
          </cell>
        </row>
        <row r="349">
          <cell r="B349" t="str">
            <v>Fondo de la amistad México-Japón</v>
          </cell>
          <cell r="C349" t="str">
            <v>11021</v>
          </cell>
        </row>
        <row r="350">
          <cell r="B350" t="str">
            <v>Fondo de la Financiera Rural</v>
          </cell>
          <cell r="C350" t="str">
            <v>06566</v>
          </cell>
        </row>
        <row r="351">
          <cell r="B351" t="str">
            <v>Fondo de Mejoramiento Urbano</v>
          </cell>
          <cell r="C351" t="str">
            <v>15009</v>
          </cell>
        </row>
        <row r="352">
          <cell r="B352" t="str">
            <v>Fondo de Operación y Financiamiento Bancario a la Vivienda (*)</v>
          </cell>
          <cell r="C352" t="str">
            <v>06610</v>
          </cell>
        </row>
        <row r="353">
          <cell r="B353" t="str">
            <v>Fondo de pensiones BANCOMEXT</v>
          </cell>
          <cell r="C353" t="str">
            <v>06308</v>
          </cell>
        </row>
        <row r="354">
          <cell r="B354" t="str">
            <v>Fondo de pensiones de contribución definida de BANCOMEXT</v>
          </cell>
          <cell r="C354" t="str">
            <v>06312</v>
          </cell>
        </row>
        <row r="355">
          <cell r="B355" t="str">
            <v>Fondo de pensiones de contribución definida de Nacional Financiera</v>
          </cell>
          <cell r="C355" t="str">
            <v>06788</v>
          </cell>
        </row>
        <row r="356">
          <cell r="B356" t="str">
            <v>Fondo de pensiones de instituciones liquidadas</v>
          </cell>
          <cell r="C356" t="str">
            <v>06826</v>
          </cell>
        </row>
        <row r="357">
          <cell r="B357" t="str">
            <v>Fondo de pensiones fideicomiso liquidador de Instituciones y Organizaciones Auxiliares de Crédito</v>
          </cell>
          <cell r="C357" t="str">
            <v>06827</v>
          </cell>
        </row>
        <row r="358">
          <cell r="B358" t="str">
            <v xml:space="preserve">Fondo de pensiones Financiera Nacional Azucarera </v>
          </cell>
          <cell r="C358" t="str">
            <v>06828</v>
          </cell>
        </row>
        <row r="359">
          <cell r="B359" t="str">
            <v>Fondo de pensiones Servicios de Almacenamiento del Norte S.A.</v>
          </cell>
          <cell r="C359" t="str">
            <v>06829</v>
          </cell>
        </row>
        <row r="360">
          <cell r="B360" t="str">
            <v>Fondo de pensiones y primas de Antigüedad de NAFIN</v>
          </cell>
          <cell r="C360" t="str">
            <v>06789</v>
          </cell>
        </row>
        <row r="361">
          <cell r="B361" t="str">
            <v>Fondo de primas de antigüedad, beneficios al retiro y jubilaciones del Instituto de Investigaciones Eléctricas</v>
          </cell>
          <cell r="C361" t="str">
            <v>18472</v>
          </cell>
        </row>
        <row r="362">
          <cell r="B362" t="str">
            <v>Fondo de protección de sociedades financieras populares y de protección a sus ahorradores (F/10216)</v>
          </cell>
          <cell r="C362" t="str">
            <v>06805</v>
          </cell>
        </row>
        <row r="363">
          <cell r="B363" t="str">
            <v>Fondo de reconstrucción de Entidades Federativas</v>
          </cell>
          <cell r="C363" t="str">
            <v>06039</v>
          </cell>
        </row>
        <row r="364">
          <cell r="B364" t="str">
            <v>Fondo de retiro de los trabajadores de la SEP (FORTE)</v>
          </cell>
          <cell r="C364" t="str">
            <v>11022</v>
          </cell>
        </row>
        <row r="365">
          <cell r="B365" t="str">
            <v>Fondo de retiro voluntario y liquidaciones del personal de CIATEQ, A.C.</v>
          </cell>
          <cell r="C365" t="str">
            <v>11405</v>
          </cell>
        </row>
        <row r="366">
          <cell r="B366" t="str">
            <v>Fondo de Salud para el Bienestar</v>
          </cell>
          <cell r="C366" t="str">
            <v>12103</v>
          </cell>
        </row>
        <row r="367">
          <cell r="B367" t="str">
            <v>Fondo de Salud para el Bienestar</v>
          </cell>
          <cell r="C367" t="str">
            <v>12103</v>
          </cell>
        </row>
        <row r="368">
          <cell r="B368" t="str">
            <v>Fondo de servicio universal eléctrico</v>
          </cell>
          <cell r="C368" t="str">
            <v>18010</v>
          </cell>
        </row>
        <row r="369">
          <cell r="B369" t="str">
            <v>Fondo de supervisión auxiliar de sociedades cooperativas de ahorro y Préstamo y de Protección a sus Ahorradores. F/10217</v>
          </cell>
          <cell r="C369" t="str">
            <v>06804</v>
          </cell>
        </row>
        <row r="370">
          <cell r="B370" t="str">
            <v>Fondo editorial de la Plástica Mexicana</v>
          </cell>
          <cell r="C370" t="str">
            <v>06307</v>
          </cell>
        </row>
        <row r="371">
          <cell r="B371" t="str">
            <v>Fondo Especial de Asistencia Técnica y Garantía para Créditos Agropecuarios (*)</v>
          </cell>
          <cell r="C371" t="str">
            <v>06602</v>
          </cell>
        </row>
        <row r="372">
          <cell r="B372" t="str">
            <v>Fondo Especial para Financiamientos Agropecuarios (*)</v>
          </cell>
          <cell r="C372" t="str">
            <v>06603</v>
          </cell>
        </row>
        <row r="373">
          <cell r="B373" t="str">
            <v>Fondo general de participaciones</v>
          </cell>
          <cell r="C373" t="str">
            <v>06040</v>
          </cell>
        </row>
        <row r="374">
          <cell r="B374" t="str">
            <v>Fondo institucional de fomento regional para el desarrollo científico, tecnológico, y de innovación</v>
          </cell>
          <cell r="C374" t="str">
            <v>11516</v>
          </cell>
        </row>
        <row r="375">
          <cell r="B375" t="str">
            <v>Fondo institucional del CONACYT (FOINS)</v>
          </cell>
          <cell r="C375" t="str">
            <v>11517</v>
          </cell>
        </row>
        <row r="376">
          <cell r="B376" t="str">
            <v>Fondo laboral PEMEX</v>
          </cell>
          <cell r="C376" t="str">
            <v>18671</v>
          </cell>
        </row>
        <row r="377">
          <cell r="B377" t="str">
            <v>Fondo Mexicano del Petróleo para la Estabilización y el Desarrollo</v>
          </cell>
          <cell r="C377" t="str">
            <v>61200</v>
          </cell>
        </row>
        <row r="378">
          <cell r="B378" t="str">
            <v>Fondo Mixto Ciudades Coloniales</v>
          </cell>
          <cell r="C378" t="str">
            <v>21005</v>
          </cell>
        </row>
        <row r="379">
          <cell r="B379" t="str">
            <v>Fondo mixto CONACYT - Gobierno del Distrito Federal</v>
          </cell>
          <cell r="C379" t="str">
            <v>11518</v>
          </cell>
        </row>
        <row r="380">
          <cell r="B380" t="str">
            <v>Fondo mixto CONACYT - Gobierno del Estado de Chihuahua.</v>
          </cell>
          <cell r="C380" t="str">
            <v>11519</v>
          </cell>
        </row>
        <row r="381">
          <cell r="B381" t="str">
            <v>Fondo mixto CONACYT - Gobierno del Estado de México</v>
          </cell>
          <cell r="C381" t="str">
            <v>11520</v>
          </cell>
        </row>
        <row r="382">
          <cell r="B382" t="str">
            <v>Fondo mixto CONACYT - Gobierno del Estado de Oaxaca</v>
          </cell>
          <cell r="C382" t="str">
            <v>11521</v>
          </cell>
        </row>
        <row r="383">
          <cell r="B383" t="str">
            <v>Fondo mixto CONACYT - Gobierno del Estado de Veracruz de Ignacio de la Llave</v>
          </cell>
          <cell r="C383" t="str">
            <v>11522</v>
          </cell>
        </row>
        <row r="384">
          <cell r="B384" t="str">
            <v>Fondo mixto CONACYT - Gobierno Municipal de la Paz, Baja California Sur</v>
          </cell>
          <cell r="C384" t="str">
            <v>11523</v>
          </cell>
        </row>
        <row r="385">
          <cell r="B385" t="str">
            <v>Fondo mixto CONACYT - Gobierno Municipal de Puebla, Puebla</v>
          </cell>
          <cell r="C385" t="str">
            <v>11524</v>
          </cell>
        </row>
        <row r="386">
          <cell r="B386" t="str">
            <v>Fondo mixto CONACYT-Gobierno del Estado Aguascalientes</v>
          </cell>
          <cell r="C386" t="str">
            <v>11525</v>
          </cell>
        </row>
        <row r="387">
          <cell r="B387" t="str">
            <v>Fondo mixto CONACYT-Gobierno del Estado de Campeche</v>
          </cell>
          <cell r="C387" t="str">
            <v>11526</v>
          </cell>
        </row>
        <row r="388">
          <cell r="B388" t="str">
            <v>Fondo mixto CONACYT-Gobierno del Estado de Chiapas</v>
          </cell>
          <cell r="C388" t="str">
            <v>11527</v>
          </cell>
        </row>
        <row r="389">
          <cell r="B389" t="str">
            <v>Fondo mixto CONACYT-Gobierno del Estado de Coahuila de Zaragoza</v>
          </cell>
          <cell r="C389" t="str">
            <v>11528</v>
          </cell>
        </row>
        <row r="390">
          <cell r="B390" t="str">
            <v>Fondo mixto CONACYT-Gobierno del Estado de Colima</v>
          </cell>
          <cell r="C390" t="str">
            <v>11529</v>
          </cell>
        </row>
        <row r="391">
          <cell r="B391" t="str">
            <v>Fondo mixto CONACYT-Gobierno del Estado de Durango</v>
          </cell>
          <cell r="C391" t="str">
            <v>11530</v>
          </cell>
        </row>
        <row r="392">
          <cell r="B392" t="str">
            <v>Fondo mixto CONACYT-Gobierno del Estado de Guerrero</v>
          </cell>
          <cell r="C392" t="str">
            <v>11531</v>
          </cell>
        </row>
        <row r="393">
          <cell r="B393" t="str">
            <v>Fondo mixto CONACYT-Gobierno del Estado de Hidalgo</v>
          </cell>
          <cell r="C393" t="str">
            <v>11532</v>
          </cell>
        </row>
        <row r="394">
          <cell r="B394" t="str">
            <v>Fondo mixto CONACYT-Gobierno del Estado de Michoacán</v>
          </cell>
          <cell r="C394" t="str">
            <v>11533</v>
          </cell>
        </row>
        <row r="395">
          <cell r="B395" t="str">
            <v>Fondo mixto CONACYT-Gobierno del Estado de Quintana Roo</v>
          </cell>
          <cell r="C395" t="str">
            <v>11534</v>
          </cell>
        </row>
        <row r="396">
          <cell r="B396" t="str">
            <v>Fondo mixto CONACYT-Gobierno del Estado de Sinaloa</v>
          </cell>
          <cell r="C396" t="str">
            <v>11535</v>
          </cell>
        </row>
        <row r="397">
          <cell r="B397" t="str">
            <v>Fondo mixto CONACYT-Gobierno del Estado de Sonora</v>
          </cell>
          <cell r="C397" t="str">
            <v>11536</v>
          </cell>
        </row>
        <row r="398">
          <cell r="B398" t="str">
            <v>Fondo mixto CONACYT-Gobierno del Estado de Tabasco</v>
          </cell>
          <cell r="C398" t="str">
            <v>11537</v>
          </cell>
        </row>
        <row r="399">
          <cell r="B399" t="str">
            <v>Fondo mixto CONACYT-Gobierno del Estado de Tamaulipas</v>
          </cell>
          <cell r="C399" t="str">
            <v>11538</v>
          </cell>
        </row>
        <row r="400">
          <cell r="B400" t="str">
            <v>Fondo mixto CONACYT-Gobierno del Estado de Yucatán</v>
          </cell>
          <cell r="C400" t="str">
            <v>11539</v>
          </cell>
        </row>
        <row r="401">
          <cell r="B401" t="str">
            <v>Fondo mixto CONACYT-Gobierno Municipal de Ciudad Juárez Chihuahua</v>
          </cell>
          <cell r="C401" t="str">
            <v>11540</v>
          </cell>
        </row>
        <row r="402">
          <cell r="B402" t="str">
            <v>Fondo Mixto de Acapulco</v>
          </cell>
          <cell r="C402" t="str">
            <v>21006</v>
          </cell>
        </row>
        <row r="403">
          <cell r="B403" t="str">
            <v>Fondo mixto de cooperación técnica y científica México-España</v>
          </cell>
          <cell r="C403" t="str">
            <v>05101</v>
          </cell>
        </row>
        <row r="404">
          <cell r="B404" t="str">
            <v>Fondo Mixto de Cozumel, Quintana Roo</v>
          </cell>
          <cell r="C404" t="str">
            <v>21007</v>
          </cell>
        </row>
        <row r="405">
          <cell r="B405" t="str">
            <v>Fondo mixto de fomento a la investigación científica y tecnológica CONACYT-Gobierno del Estado Baja California</v>
          </cell>
          <cell r="C405" t="str">
            <v>11541</v>
          </cell>
        </row>
        <row r="406">
          <cell r="B406" t="str">
            <v>Fondo mixto de fomento a la investigación científica y tecnológica CONACYT-Gobierno del Estado de Baja California Sur</v>
          </cell>
          <cell r="C406" t="str">
            <v>11542</v>
          </cell>
        </row>
        <row r="407">
          <cell r="B407" t="str">
            <v>Fondo mixto de fomento a la investigación científica y tecnológica CONACYT-Gobierno del Estado de Guanajuato</v>
          </cell>
          <cell r="C407" t="str">
            <v>11543</v>
          </cell>
        </row>
        <row r="408">
          <cell r="B408" t="str">
            <v>Fondo mixto de fomento a la investigación científica y tecnológica CONACYT-Gobierno del Estado de Jalisco</v>
          </cell>
          <cell r="C408" t="str">
            <v>11544</v>
          </cell>
        </row>
        <row r="409">
          <cell r="B409" t="str">
            <v>Fondo mixto de fomento a la investigación científica y tecnológica CONACYT-Gobierno del Estado de Morelos</v>
          </cell>
          <cell r="C409" t="str">
            <v>11545</v>
          </cell>
        </row>
        <row r="410">
          <cell r="B410" t="str">
            <v>Fondo mixto de fomento a la investigación científica y tecnológica CONACYT-Gobierno del Estado de Nayarit</v>
          </cell>
          <cell r="C410" t="str">
            <v>11546</v>
          </cell>
        </row>
        <row r="411">
          <cell r="B411" t="str">
            <v>Fondo mixto de fomento a la investigación científica y tecnológica CONACYT-Gobierno del Estado de Nuevo León</v>
          </cell>
          <cell r="C411" t="str">
            <v>11547</v>
          </cell>
        </row>
        <row r="412">
          <cell r="B412" t="str">
            <v>Fondo mixto de fomento a la investigación científica y tecnológica CONACYT-Gobierno del Estado de Puebla</v>
          </cell>
          <cell r="C412" t="str">
            <v>11548</v>
          </cell>
        </row>
        <row r="413">
          <cell r="B413" t="str">
            <v>Fondo mixto de fomento a la investigación científica y tecnológica CONACYT-Gobierno del Estado de Querétaro</v>
          </cell>
          <cell r="C413" t="str">
            <v>11549</v>
          </cell>
        </row>
        <row r="414">
          <cell r="B414" t="str">
            <v>Fondo mixto de fomento a la investigación científica y tecnológica CONACYT-Gobierno del Estado de San Luis Potosí</v>
          </cell>
          <cell r="C414" t="str">
            <v>11550</v>
          </cell>
        </row>
        <row r="415">
          <cell r="B415" t="str">
            <v>Fondo mixto de fomento a la investigación científica y tecnológica CONACYT-Gobierno del Estado de Tlaxcala</v>
          </cell>
          <cell r="C415" t="str">
            <v>11551</v>
          </cell>
        </row>
        <row r="416">
          <cell r="B416" t="str">
            <v>Fondo mixto de fomento a la investigación científica y tecnológica CONACYT-Gobierno del Estado de Zacatecas</v>
          </cell>
          <cell r="C416" t="str">
            <v>11552</v>
          </cell>
        </row>
        <row r="417">
          <cell r="B417" t="str">
            <v>Fondo Mixto de Mazatlán</v>
          </cell>
          <cell r="C417" t="str">
            <v>21008</v>
          </cell>
        </row>
        <row r="418">
          <cell r="B418" t="str">
            <v>Fondo Mixto del Estado de Morelos</v>
          </cell>
          <cell r="C418" t="str">
            <v>21009</v>
          </cell>
        </row>
        <row r="419">
          <cell r="B419" t="str">
            <v>Fondo Mixto Mundo Maya</v>
          </cell>
          <cell r="C419" t="str">
            <v>21010</v>
          </cell>
        </row>
        <row r="420">
          <cell r="B420" t="str">
            <v>Fondo nacional de cooperación internacional para el desarrollo</v>
          </cell>
          <cell r="C420" t="str">
            <v>05102</v>
          </cell>
        </row>
        <row r="421">
          <cell r="B421" t="str">
            <v>Fondo Nacional de Fomento al Turismo</v>
          </cell>
          <cell r="C421" t="str">
            <v>21160</v>
          </cell>
        </row>
        <row r="422">
          <cell r="B422" t="str">
            <v>Fondo Nacional de Seguridad para Cruces Viales Ferroviarios</v>
          </cell>
          <cell r="C422" t="str">
            <v>09014</v>
          </cell>
        </row>
        <row r="423">
          <cell r="B423" t="str">
            <v>Fondo Nacional para el Fomento de las Artesanías</v>
          </cell>
          <cell r="C423" t="str">
            <v>20312</v>
          </cell>
        </row>
        <row r="424">
          <cell r="B424" t="str">
            <v>Fondo Nacional para el Fortalecimiento y Modernización de la Impartición de Justicia (FONDO JURICA)</v>
          </cell>
          <cell r="C424" t="str">
            <v>03302</v>
          </cell>
        </row>
        <row r="425">
          <cell r="B425" t="str">
            <v>Fondo para ayudas extraordinarias con motivo del incendio de la Guardería ABC</v>
          </cell>
          <cell r="C425" t="str">
            <v>00648</v>
          </cell>
        </row>
        <row r="426">
          <cell r="B426" t="str">
            <v>Fondo para el cambio climático</v>
          </cell>
          <cell r="C426" t="str">
            <v>16003</v>
          </cell>
        </row>
        <row r="427">
          <cell r="B427" t="str">
            <v>Fondo para el Cumplimiento del Programa de Infraestructura Inmobiliaria y para la Atención Ciudadana y el Mejoramiento de Módulos del Instituto Nacional Electoral</v>
          </cell>
          <cell r="C427" t="str">
            <v>22200</v>
          </cell>
        </row>
        <row r="428">
          <cell r="B428" t="str">
            <v>Fondo para el deporte de alto rendimiento</v>
          </cell>
          <cell r="C428" t="str">
            <v>11240</v>
          </cell>
        </row>
        <row r="429">
          <cell r="B429" t="str">
            <v>Fondo para el Desarrollo de Recursos Humanos (*)</v>
          </cell>
          <cell r="C429" t="str">
            <v>11275</v>
          </cell>
        </row>
        <row r="430">
          <cell r="B430" t="str">
            <v>Fondo para el fomento y apoyo a la investigación científica y tecnológica en bioseguridad y biotecnología</v>
          </cell>
          <cell r="C430" t="str">
            <v>11553</v>
          </cell>
        </row>
        <row r="431">
          <cell r="B431" t="str">
            <v>Fondo para el Mejoramiento de la Procuración de Justicia</v>
          </cell>
          <cell r="C431">
            <v>17010</v>
          </cell>
        </row>
        <row r="432">
          <cell r="B432" t="str">
            <v>Fondo para el ordenamiento de la propiedad rural</v>
          </cell>
          <cell r="C432" t="str">
            <v>15008</v>
          </cell>
        </row>
        <row r="433">
          <cell r="B433" t="str">
            <v>Fondo para la administración de los recursos provenientes de sentencias que deriven de las Acciones Colectivas Difusas, a que se refiere el artículo 624 del Código Federal de Procedimientos Civiles</v>
          </cell>
          <cell r="C433" t="str">
            <v>03210</v>
          </cell>
        </row>
        <row r="434">
          <cell r="B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34" t="str">
            <v>06203</v>
          </cell>
        </row>
        <row r="435">
          <cell r="B435" t="str">
            <v>Fondo para la biodiversidad</v>
          </cell>
          <cell r="C435" t="str">
            <v>16004</v>
          </cell>
        </row>
        <row r="436">
          <cell r="B436" t="str">
            <v>Fondo para la participación de riesgos 11480</v>
          </cell>
          <cell r="C436" t="str">
            <v>06790</v>
          </cell>
        </row>
        <row r="437">
          <cell r="B437" t="str">
            <v>Fondo para la participación de riesgos en fianzas</v>
          </cell>
          <cell r="C437" t="str">
            <v>06791</v>
          </cell>
        </row>
        <row r="438">
          <cell r="B438" t="str">
            <v>Fondo para la prevención de desastres naturales</v>
          </cell>
          <cell r="C438" t="str">
            <v>04014</v>
          </cell>
        </row>
        <row r="439">
          <cell r="B439" t="str">
            <v>Fondo para la protección de personas defensoras de derechos humanos y periodistas</v>
          </cell>
          <cell r="C439" t="str">
            <v>04015</v>
          </cell>
        </row>
        <row r="440">
          <cell r="B440" t="str">
            <v>Fondo para la transición energética y el aprovechamiento sustentable de la energía</v>
          </cell>
          <cell r="C440" t="str">
            <v>18011</v>
          </cell>
        </row>
        <row r="441">
          <cell r="B441" t="str">
            <v>Fondo para los trabajadores por prima de antigüedad de EDUCAL</v>
          </cell>
          <cell r="C441" t="str">
            <v>11286</v>
          </cell>
        </row>
        <row r="442">
          <cell r="B442" t="str">
            <v>Fondo para solventar las contingencias derivadas de juicios laborales de la Comisión Federal de Competencia Económica</v>
          </cell>
          <cell r="C442" t="str">
            <v>10112</v>
          </cell>
        </row>
        <row r="443">
          <cell r="B443" t="str">
            <v>Fondo sectorial CONACYT – INEGI</v>
          </cell>
          <cell r="C443" t="str">
            <v>11554</v>
          </cell>
        </row>
        <row r="444">
          <cell r="B444" t="str">
            <v>Fondo sectorial CONACYT - Secretaría de Energía - Hidrocarburos</v>
          </cell>
          <cell r="C444" t="str">
            <v>11555</v>
          </cell>
        </row>
        <row r="445">
          <cell r="B445" t="str">
            <v>Fondo sectorial CONACYT - Secretaría de Energía - Sustentabilidad energética</v>
          </cell>
          <cell r="C445" t="str">
            <v>11556</v>
          </cell>
        </row>
        <row r="446">
          <cell r="B446" t="str">
            <v>Fondo sectorial CONACYT - SEGOB - CNS para la seguridad pública</v>
          </cell>
          <cell r="C446" t="str">
            <v>11557</v>
          </cell>
        </row>
        <row r="447">
          <cell r="B447" t="str">
            <v>Fondo sectorial de innovación Secretaría de Economía - CONACYT</v>
          </cell>
          <cell r="C447" t="str">
            <v>11558</v>
          </cell>
        </row>
        <row r="448">
          <cell r="B448" t="str">
            <v>Fondo sectorial de investigación ambiental</v>
          </cell>
          <cell r="C448" t="str">
            <v>11559</v>
          </cell>
        </row>
        <row r="449">
          <cell r="B449" t="str">
            <v>Fondo sectorial de investigación en materias agrícola, pecuaria, acuacultura, agrobiotecnología y recursos fitogenéticos</v>
          </cell>
          <cell r="C449" t="str">
            <v>11560</v>
          </cell>
        </row>
        <row r="450">
          <cell r="B450" t="str">
            <v>Fondo sectorial de investigación en salud y seguridad social</v>
          </cell>
          <cell r="C450" t="str">
            <v>11561</v>
          </cell>
        </row>
        <row r="451">
          <cell r="B451" t="str">
            <v>Fondo sectorial de investigación INIFED - CONACYT</v>
          </cell>
          <cell r="C451" t="str">
            <v>11562</v>
          </cell>
        </row>
        <row r="452">
          <cell r="B452" t="str">
            <v>Fondo sectorial de investigación para el desarrollo aeroportuario y la navegación aérea</v>
          </cell>
          <cell r="C452" t="str">
            <v>11563</v>
          </cell>
        </row>
        <row r="453">
          <cell r="B453" t="str">
            <v>Fondo sectorial de investigación para el desarrollo social</v>
          </cell>
          <cell r="C453" t="str">
            <v>11564</v>
          </cell>
        </row>
        <row r="454">
          <cell r="B454" t="str">
            <v>Fondo sectorial de investigación para la educación</v>
          </cell>
          <cell r="C454" t="str">
            <v>11565</v>
          </cell>
        </row>
        <row r="455">
          <cell r="B455" t="str">
            <v>Fondo Sectorial de Investigación para la Evaluación de la Educación CONACYT-INEE</v>
          </cell>
          <cell r="C455" t="str">
            <v>11575</v>
          </cell>
        </row>
        <row r="456">
          <cell r="B456" t="str">
            <v>Fondo sectorial de investigación Secretaría de Relaciones Exteriores</v>
          </cell>
          <cell r="C456" t="str">
            <v>11566</v>
          </cell>
        </row>
        <row r="457">
          <cell r="B457" t="str">
            <v>Fondo Sectorial de Investigación sobre Pobreza, Monitoreo y Evaluación CONACYT-CONEVAL</v>
          </cell>
          <cell r="C457" t="str">
            <v>11576</v>
          </cell>
        </row>
        <row r="458">
          <cell r="B458" t="str">
            <v>Fondo sectorial de investigación y desarrollo en ciencias navales</v>
          </cell>
          <cell r="C458" t="str">
            <v>11567</v>
          </cell>
        </row>
        <row r="459">
          <cell r="B459" t="str">
            <v>Fondo sectorial de investigación y desarrollo INMUJERES-CONACYT</v>
          </cell>
          <cell r="C459" t="str">
            <v>11568</v>
          </cell>
        </row>
        <row r="460">
          <cell r="B460" t="str">
            <v>Fondo sectorial de investigación y desarrollo sobre el agua</v>
          </cell>
          <cell r="C460" t="str">
            <v>11569</v>
          </cell>
        </row>
        <row r="461">
          <cell r="B461" t="str">
            <v>Fondo sectorial de investigación, desarrollo tecnológico e innovación del Ejército y Fuerza Aérea Mexicanos, CONACYT – SEDENA</v>
          </cell>
          <cell r="C461" t="str">
            <v>11570</v>
          </cell>
        </row>
        <row r="462">
          <cell r="B462" t="str">
            <v>Fondo sectorial de investigación, desarrollo tecnológico e innovación en actividades espaciales, CONACYT – AEM</v>
          </cell>
          <cell r="C462" t="str">
            <v>11571</v>
          </cell>
        </row>
        <row r="463">
          <cell r="B463" t="str">
            <v>Fondo sectorial para investigación y desarrollo tecnológico en energía</v>
          </cell>
          <cell r="C463" t="str">
            <v>11572</v>
          </cell>
        </row>
        <row r="464">
          <cell r="B464" t="str">
            <v>Fondo sectorial para la investigación, el desarrollo y la innovación tecnológica en turismo</v>
          </cell>
          <cell r="C464" t="str">
            <v>11573</v>
          </cell>
        </row>
        <row r="465">
          <cell r="B465" t="str">
            <v>Fondo sectorial para la investigación, el desarrollo y la innovación tecnológica forestal</v>
          </cell>
          <cell r="C465" t="str">
            <v>11574</v>
          </cell>
        </row>
        <row r="466">
          <cell r="B466" t="str">
            <v>Grupo Aeroportuario de la Ciudad de México, S.A. de C.V.</v>
          </cell>
          <cell r="C466" t="str">
            <v>09450</v>
          </cell>
        </row>
        <row r="467">
          <cell r="B467" t="str">
            <v>Guardia Nacional</v>
          </cell>
          <cell r="C467" t="str">
            <v>28001</v>
          </cell>
        </row>
        <row r="468">
          <cell r="B468" t="str">
            <v>Hospital General "Dr. Manuel Gea González"</v>
          </cell>
          <cell r="C468" t="str">
            <v>12195</v>
          </cell>
        </row>
        <row r="469">
          <cell r="B469" t="str">
            <v>Hospital General de México "Dr. Eduardo Liceaga"</v>
          </cell>
          <cell r="C469" t="str">
            <v>12197</v>
          </cell>
        </row>
        <row r="470">
          <cell r="B470" t="str">
            <v>Hospital Infantil de México Federico Gómez</v>
          </cell>
          <cell r="C470" t="str">
            <v>12200</v>
          </cell>
        </row>
        <row r="471">
          <cell r="B471" t="str">
            <v>Hospital Juárez de México</v>
          </cell>
          <cell r="C471" t="str">
            <v>12190</v>
          </cell>
        </row>
        <row r="472">
          <cell r="B472" t="str">
            <v>Hospital Regional de Alta Especialidad de Ciudad Victoria "Bicentenario 2010"</v>
          </cell>
          <cell r="C472" t="str">
            <v>12213</v>
          </cell>
        </row>
        <row r="473">
          <cell r="B473" t="str">
            <v>Hospital Regional de Alta Especialidad de Ixtapaluca</v>
          </cell>
          <cell r="C473" t="str">
            <v>12214</v>
          </cell>
        </row>
        <row r="474">
          <cell r="B474" t="str">
            <v>Hospital Regional de Alta Especialidad de la Península de Yucatán</v>
          </cell>
          <cell r="C474" t="str">
            <v>12212</v>
          </cell>
        </row>
        <row r="475">
          <cell r="B475" t="str">
            <v>Hospital Regional de Alta Especialidad de Oaxaca</v>
          </cell>
          <cell r="C475" t="str">
            <v>12211</v>
          </cell>
        </row>
        <row r="476">
          <cell r="B476" t="str">
            <v>Hospital Regional de Alta Especialidad del Bajío</v>
          </cell>
          <cell r="C476" t="str">
            <v>12210</v>
          </cell>
        </row>
        <row r="477">
          <cell r="B477" t="str">
            <v>Impresora y Encuadernadora Progreso, S.A. de C.V.</v>
          </cell>
          <cell r="C477" t="str">
            <v>11190</v>
          </cell>
        </row>
        <row r="478">
          <cell r="B478" t="str">
            <v>Impuesto Especial sobre Producción y Servicios</v>
          </cell>
          <cell r="C478" t="str">
            <v>06041</v>
          </cell>
        </row>
        <row r="479">
          <cell r="B479" t="str">
            <v>Impuesto sobre la renta participable</v>
          </cell>
          <cell r="C479" t="str">
            <v>06042</v>
          </cell>
        </row>
        <row r="480">
          <cell r="B480" t="str">
            <v>INFOTEC Centro de Investigación e Innovación en Tecnologías de la Información y Comunicación</v>
          </cell>
          <cell r="C480" t="str">
            <v>11262</v>
          </cell>
        </row>
        <row r="481">
          <cell r="B481" t="str">
            <v>Instituto de Administración y Avalúos de Bienes Nacionales</v>
          </cell>
          <cell r="C481" t="str">
            <v>27001</v>
          </cell>
        </row>
        <row r="482">
          <cell r="B482" t="str">
            <v>Instituto de Ecología, A.C.</v>
          </cell>
          <cell r="C482" t="str">
            <v>11279</v>
          </cell>
        </row>
        <row r="483">
          <cell r="B483" t="str">
            <v>Instituto de Investigaciones "Dr. José María Luis Mora"</v>
          </cell>
          <cell r="C483" t="str">
            <v>11280</v>
          </cell>
        </row>
        <row r="484">
          <cell r="B484" t="str">
            <v>Instituto de los Mexicanos en el Exterior (*)</v>
          </cell>
          <cell r="C484" t="str">
            <v>05001</v>
          </cell>
        </row>
        <row r="485">
          <cell r="B485" t="str">
            <v>Instituto de Salud para el Bienestar</v>
          </cell>
          <cell r="C485">
            <v>12380</v>
          </cell>
        </row>
        <row r="486">
          <cell r="B486" t="str">
            <v>Instituto de Seguridad Social para las Fuerzas Armadas Mexicanas</v>
          </cell>
          <cell r="C486" t="str">
            <v>07150</v>
          </cell>
        </row>
        <row r="487">
          <cell r="B487" t="str">
            <v>Instituto de Seguridad y Servicios Sociales de los Trabajadores del Estado</v>
          </cell>
          <cell r="C487" t="str">
            <v>00637</v>
          </cell>
        </row>
        <row r="488">
          <cell r="B488" t="str">
            <v>Instituto del Fondo Nacional de la Vivienda para los Trabajadores</v>
          </cell>
          <cell r="C488" t="str">
            <v>00635</v>
          </cell>
        </row>
        <row r="489">
          <cell r="B489" t="str">
            <v>Instituto del Fondo Nacional para el Consumo de los Trabajadores</v>
          </cell>
          <cell r="C489" t="str">
            <v>14120</v>
          </cell>
        </row>
        <row r="490">
          <cell r="B490" t="str">
            <v>Instituto Federal de Telecomunicaciones</v>
          </cell>
          <cell r="C490" t="str">
            <v>09121</v>
          </cell>
        </row>
        <row r="491">
          <cell r="B491" t="str">
            <v>Instituto Matías Romero (*)</v>
          </cell>
          <cell r="C491" t="str">
            <v>05002</v>
          </cell>
        </row>
        <row r="492">
          <cell r="B492" t="str">
            <v>Instituto Mexicano de Cinematografía</v>
          </cell>
          <cell r="C492" t="str">
            <v>11312</v>
          </cell>
        </row>
        <row r="493">
          <cell r="B493" t="str">
            <v>Instituto Mexicano de la Juventud</v>
          </cell>
          <cell r="C493" t="str">
            <v>11318</v>
          </cell>
        </row>
        <row r="494">
          <cell r="B494" t="str">
            <v>Instituto Mexicano de la Propiedad Industrial</v>
          </cell>
          <cell r="C494" t="str">
            <v>10265</v>
          </cell>
        </row>
        <row r="495">
          <cell r="B495" t="str">
            <v>Instituto Mexicano de la Radio</v>
          </cell>
          <cell r="C495" t="str">
            <v>11321</v>
          </cell>
        </row>
        <row r="496">
          <cell r="B496" t="str">
            <v>Instituto Mexicano de Tecnología del Agua</v>
          </cell>
          <cell r="C496" t="str">
            <v>16111</v>
          </cell>
        </row>
        <row r="497">
          <cell r="B497" t="str">
            <v>Instituto Mexicano del Petróleo</v>
          </cell>
          <cell r="C497" t="str">
            <v>18474</v>
          </cell>
        </row>
        <row r="498">
          <cell r="B498" t="str">
            <v>Instituto Mexicano del Seguro Social</v>
          </cell>
          <cell r="C498" t="str">
            <v>00641</v>
          </cell>
        </row>
        <row r="499">
          <cell r="B499" t="str">
            <v>Instituto Mexicano del Transporte (*)</v>
          </cell>
          <cell r="C499" t="str">
            <v>09001</v>
          </cell>
        </row>
        <row r="500">
          <cell r="B500" t="str">
            <v>Instituto Nacional de Antropología e Historia</v>
          </cell>
          <cell r="C500" t="str">
            <v>11151</v>
          </cell>
        </row>
        <row r="501">
          <cell r="B501" t="str">
            <v>Instituto Nacional de Astrofísica, Óptica y Electrónica</v>
          </cell>
          <cell r="C501" t="str">
            <v>11290</v>
          </cell>
        </row>
        <row r="502">
          <cell r="B502" t="str">
            <v>Instituto Nacional de Bellas Artes y Literatura</v>
          </cell>
          <cell r="C502" t="str">
            <v>11161</v>
          </cell>
        </row>
        <row r="503">
          <cell r="B503" t="str">
            <v>Instituto Nacional de Cancerología</v>
          </cell>
          <cell r="C503" t="str">
            <v>12215</v>
          </cell>
        </row>
        <row r="504">
          <cell r="B504" t="str">
            <v>Instituto Nacional de Cardiología Ignacio Chávez</v>
          </cell>
          <cell r="C504" t="str">
            <v>12220</v>
          </cell>
        </row>
        <row r="505">
          <cell r="B505" t="str">
            <v>Instituto Nacional de Ciencias Médicas y Nutrición Salvador Zubirán</v>
          </cell>
          <cell r="C505" t="str">
            <v>12226</v>
          </cell>
        </row>
        <row r="506">
          <cell r="B506" t="str">
            <v>Instituto Nacional de Ciencias Penales</v>
          </cell>
          <cell r="C506" t="str">
            <v>17110</v>
          </cell>
        </row>
        <row r="507">
          <cell r="B507" t="str">
            <v>Instituto Nacional de Ecología y Cambio Climático</v>
          </cell>
          <cell r="C507" t="str">
            <v>16121</v>
          </cell>
        </row>
        <row r="508">
          <cell r="B508" t="str">
            <v>Instituto Nacional de Electricidad y Energías Limpias</v>
          </cell>
          <cell r="C508" t="str">
            <v>18470</v>
          </cell>
        </row>
        <row r="509">
          <cell r="B509" t="str">
            <v>Instituto Nacional de Enfermedades Respiratorias Ismael Cosío Villegas</v>
          </cell>
          <cell r="C509" t="str">
            <v>12223</v>
          </cell>
        </row>
        <row r="510">
          <cell r="B510" t="str">
            <v>Instituto Nacional de Estadística y Geografía</v>
          </cell>
          <cell r="C510" t="str">
            <v>40100</v>
          </cell>
        </row>
        <row r="511">
          <cell r="B511" t="str">
            <v>Instituto Nacional de Estudios Históricos de las Revoluciones de México</v>
          </cell>
          <cell r="C511" t="str">
            <v>11199</v>
          </cell>
        </row>
        <row r="512">
          <cell r="B512" t="str">
            <v>Instituto Nacional de Geriatría (*)</v>
          </cell>
          <cell r="C512" t="str">
            <v>12012</v>
          </cell>
        </row>
        <row r="513">
          <cell r="B513" t="str">
            <v>Instituto Nacional de Investigaciones Forestales, Agrícolas y Pecuarias</v>
          </cell>
          <cell r="C513" t="str">
            <v>08170</v>
          </cell>
        </row>
        <row r="514">
          <cell r="B514" t="str">
            <v>Instituto Nacional de Investigaciones Nucleares</v>
          </cell>
          <cell r="C514" t="str">
            <v>18476</v>
          </cell>
        </row>
        <row r="515">
          <cell r="B515" t="str">
            <v>Instituto Nacional de la Economía Social</v>
          </cell>
          <cell r="C515" t="str">
            <v>20100</v>
          </cell>
        </row>
        <row r="516">
          <cell r="B516" t="str">
            <v>Instituto Nacional de la Infraestructura Física Educativa</v>
          </cell>
          <cell r="C516">
            <v>11140</v>
          </cell>
        </row>
        <row r="517">
          <cell r="B517" t="str">
            <v>Instituto Nacional de las Mujeres</v>
          </cell>
          <cell r="C517" t="str">
            <v>06104</v>
          </cell>
        </row>
        <row r="518">
          <cell r="B518" t="str">
            <v>Instituto Nacional de las Personas Adultas Mayores</v>
          </cell>
          <cell r="C518" t="str">
            <v>20410</v>
          </cell>
        </row>
        <row r="519">
          <cell r="B519" t="str">
            <v>Instituto Nacional de Lenguas Indígenas</v>
          </cell>
          <cell r="C519" t="str">
            <v>11311</v>
          </cell>
        </row>
        <row r="520">
          <cell r="B520" t="str">
            <v>Instituto Nacional de los Pueblos Indígenas</v>
          </cell>
          <cell r="C520" t="str">
            <v>00625</v>
          </cell>
        </row>
        <row r="521">
          <cell r="B521" t="str">
            <v>Instituto Nacional de Medicina Genómica</v>
          </cell>
          <cell r="C521" t="str">
            <v>12370</v>
          </cell>
        </row>
        <row r="522">
          <cell r="B522" t="str">
            <v>Instituto Nacional de Migración</v>
          </cell>
          <cell r="C522" t="str">
            <v>04111</v>
          </cell>
        </row>
        <row r="523">
          <cell r="B523" t="str">
            <v>Instituto Nacional de Neurología y Neurocirugía Manuel Velasco Suárez</v>
          </cell>
          <cell r="C523" t="str">
            <v>12230</v>
          </cell>
        </row>
        <row r="524">
          <cell r="B524" t="str">
            <v>Instituto Nacional de Pediatría</v>
          </cell>
          <cell r="C524" t="str">
            <v>12245</v>
          </cell>
        </row>
        <row r="525">
          <cell r="B525" t="str">
            <v>Instituto Nacional de Perinatología Isidro Espinosa de los Reyes</v>
          </cell>
          <cell r="C525" t="str">
            <v>12250</v>
          </cell>
        </row>
        <row r="526">
          <cell r="B526" t="str">
            <v>Instituto Nacional de Pesca</v>
          </cell>
          <cell r="C526" t="str">
            <v>08198</v>
          </cell>
        </row>
        <row r="527">
          <cell r="B527" t="str">
            <v>Instituto Nacional de Psiquiatría Ramón de la Fuente Muñiz</v>
          </cell>
          <cell r="C527" t="str">
            <v>12295</v>
          </cell>
        </row>
        <row r="528">
          <cell r="B528" t="str">
            <v>Instituto Nacional de Rehabilitación Luis Guillermo Ibarra Ibarra</v>
          </cell>
          <cell r="C528" t="str">
            <v>12329</v>
          </cell>
        </row>
        <row r="529">
          <cell r="B529" t="str">
            <v>Instituto Nacional de Salud Pública</v>
          </cell>
          <cell r="C529" t="str">
            <v>12270</v>
          </cell>
        </row>
        <row r="530">
          <cell r="B530" t="str">
            <v>Instituto Nacional de Transparencia, Acceso a la Información y Protección de Datos Personales</v>
          </cell>
          <cell r="C530" t="str">
            <v>06738</v>
          </cell>
        </row>
        <row r="531">
          <cell r="B531" t="str">
            <v>Instituto Nacional del Derecho de Autor (*)</v>
          </cell>
          <cell r="C531" t="str">
            <v>11142</v>
          </cell>
        </row>
        <row r="532">
          <cell r="B532" t="str">
            <v>Instituto Nacional del Suelo Sustentable</v>
          </cell>
          <cell r="C532" t="str">
            <v>15075</v>
          </cell>
        </row>
        <row r="533">
          <cell r="B533" t="str">
            <v>Instituto Nacional Electoral</v>
          </cell>
          <cell r="C533" t="str">
            <v>22100</v>
          </cell>
        </row>
        <row r="534">
          <cell r="B534" t="str">
            <v>Instituto Nacional para el Desarrollo de Capacidades del Sector Rural, A.C.</v>
          </cell>
          <cell r="C534" t="str">
            <v>08162</v>
          </cell>
        </row>
        <row r="535">
          <cell r="B535" t="str">
            <v>Instituto Nacional para el Federalismo y el Desarrollo Municipal (*)</v>
          </cell>
          <cell r="C535" t="str">
            <v>04005</v>
          </cell>
        </row>
        <row r="536">
          <cell r="B536" t="str">
            <v>Instituto Nacional para la Educación de los Adultos</v>
          </cell>
          <cell r="C536" t="str">
            <v>11310</v>
          </cell>
        </row>
        <row r="537">
          <cell r="B537" t="str">
            <v>Instituto para Devolver al Pueblo lo Robado</v>
          </cell>
          <cell r="C537" t="str">
            <v>06812</v>
          </cell>
        </row>
        <row r="538">
          <cell r="B538" t="str">
            <v>Instituto para el Desarrollo Técnico de las Haciendas Públicas</v>
          </cell>
          <cell r="C538" t="str">
            <v>06110</v>
          </cell>
        </row>
        <row r="539">
          <cell r="B539" t="str">
            <v>Instituto para la Protección al Ahorro Bancario</v>
          </cell>
          <cell r="C539" t="str">
            <v>06747</v>
          </cell>
        </row>
        <row r="540">
          <cell r="B540" t="str">
            <v>Instituto Politécnico Nacional</v>
          </cell>
          <cell r="C540" t="str">
            <v>11171</v>
          </cell>
        </row>
        <row r="541">
          <cell r="B541" t="str">
            <v>Instituto Potosino de Investigación Científica y Tecnológica, A.C.</v>
          </cell>
          <cell r="C541" t="str">
            <v>53110</v>
          </cell>
        </row>
        <row r="542">
          <cell r="B542" t="str">
            <v>Junta Federal de Conciliación y Arbitraje</v>
          </cell>
          <cell r="C542" t="str">
            <v>14100</v>
          </cell>
        </row>
        <row r="543">
          <cell r="B543" t="str">
            <v>La transferencia  del Fondo Mexicano del Petróleo para la Estabilización y el Desarrollo</v>
          </cell>
          <cell r="C543" t="str">
            <v>06043</v>
          </cell>
        </row>
        <row r="544">
          <cell r="B544" t="str">
            <v>Laboratorios de Biológicos y Reactivos de México, S.A. de C.V.</v>
          </cell>
          <cell r="C544" t="str">
            <v>12277</v>
          </cell>
        </row>
        <row r="545">
          <cell r="B545" t="str">
            <v>Liconsa, S.A. de C.V.</v>
          </cell>
          <cell r="C545" t="str">
            <v>20143</v>
          </cell>
        </row>
        <row r="546">
          <cell r="B546" t="str">
            <v>Lotería Nacional (LN) (Antes Pronósticos para la Asistencia Pública)</v>
          </cell>
          <cell r="C546" t="str">
            <v>06810</v>
          </cell>
        </row>
        <row r="547">
          <cell r="B547" t="str">
            <v>Lotería Nacional para la Asistencia Pública</v>
          </cell>
          <cell r="C547" t="str">
            <v>06750</v>
          </cell>
        </row>
        <row r="548">
          <cell r="B548" t="str">
            <v>M. 133.- Fraccionamiento Agua Hedionda</v>
          </cell>
          <cell r="C548" t="str">
            <v>06004</v>
          </cell>
        </row>
        <row r="549">
          <cell r="B549" t="str">
            <v>Mand. 1312.- Juicio promovido por ICA vs INECEL de la República de Ecuador</v>
          </cell>
          <cell r="C549" t="str">
            <v>06044</v>
          </cell>
        </row>
        <row r="550">
          <cell r="B550" t="str">
            <v>Mandato Antiguo Colegio de San Idelfonso</v>
          </cell>
          <cell r="C550" t="str">
            <v>11146</v>
          </cell>
        </row>
        <row r="551">
          <cell r="B551" t="str">
            <v>Mandato del fondo nacional para la cultura y las artes</v>
          </cell>
          <cell r="C551" t="str">
            <v>11147</v>
          </cell>
        </row>
        <row r="552">
          <cell r="B552" t="str">
            <v>Mandato extinta Comisión Monetaria</v>
          </cell>
          <cell r="C552" t="str">
            <v>06045</v>
          </cell>
        </row>
        <row r="553">
          <cell r="B553" t="str">
            <v>Mandato fiduciario de inversión y admón. apoyo financiero a favor del Fideicomiso Sindicatura de Promotora del Valle de Morelia (PROVAM)</v>
          </cell>
          <cell r="C553" t="str">
            <v>06046</v>
          </cell>
        </row>
        <row r="554">
          <cell r="B554" t="str">
            <v>Mandato Pago</v>
          </cell>
          <cell r="C554" t="str">
            <v>06053</v>
          </cell>
        </row>
        <row r="555">
          <cell r="B555" t="str">
            <v>Mandato para el establecimiento del Fondo de Contingencia de las RME´S</v>
          </cell>
          <cell r="C555" t="str">
            <v>05006</v>
          </cell>
        </row>
        <row r="556">
          <cell r="B556" t="str">
            <v>Mandato para el Fondo de apoyo al proyecto en el Distrito Federal</v>
          </cell>
          <cell r="C556" t="str">
            <v>11023</v>
          </cell>
        </row>
        <row r="557">
          <cell r="B557" t="str">
            <v>Mandato para la Estrategia de Fortalecimiento para la Atención a Mexicanos en Estados Unidos</v>
          </cell>
          <cell r="C557" t="str">
            <v>05103</v>
          </cell>
        </row>
        <row r="558">
          <cell r="B558" t="str">
            <v>Mandato SHCP Mex. Tex Development Corp.</v>
          </cell>
          <cell r="C558" t="str">
            <v>06048</v>
          </cell>
        </row>
        <row r="559">
          <cell r="B559" t="str">
            <v>Mario Renato Menéndez Rodríguez 7997</v>
          </cell>
          <cell r="C559" t="str">
            <v>06793</v>
          </cell>
        </row>
        <row r="560">
          <cell r="B560" t="str">
            <v>México Emprende</v>
          </cell>
          <cell r="C560" t="str">
            <v>10212</v>
          </cell>
        </row>
        <row r="561">
          <cell r="B561" t="str">
            <v>Morena</v>
          </cell>
          <cell r="C561" t="str">
            <v>22300</v>
          </cell>
        </row>
        <row r="562">
          <cell r="B562" t="str">
            <v>Movimiento Ciudadano</v>
          </cell>
          <cell r="C562" t="str">
            <v>22310</v>
          </cell>
        </row>
        <row r="563">
          <cell r="B563" t="str">
            <v>Museo Dolores Olmedo Patiño</v>
          </cell>
          <cell r="C563" t="str">
            <v>06049</v>
          </cell>
        </row>
        <row r="564">
          <cell r="B564" t="str">
            <v>Nacional Financiera, S.N.C.</v>
          </cell>
          <cell r="C564" t="str">
            <v>06780</v>
          </cell>
        </row>
        <row r="565">
          <cell r="B565" t="str">
            <v>Notimex, Agencia de Noticias del Estado Mexicano</v>
          </cell>
          <cell r="C565" t="str">
            <v>06630</v>
          </cell>
        </row>
        <row r="566">
          <cell r="B566" t="str">
            <v>Oficina de la Presidencia de la República</v>
          </cell>
          <cell r="C566" t="str">
            <v>02100</v>
          </cell>
        </row>
        <row r="567">
          <cell r="B567" t="str">
            <v>Orden Mexicana de Profesionales Marítimos y Portuarios, Similares y Conexos</v>
          </cell>
          <cell r="C567" t="str">
            <v>60277</v>
          </cell>
        </row>
        <row r="568">
          <cell r="B568" t="str">
            <v>Organismo Coordinador de las Universidades para el Bienestar Benito Juárez García</v>
          </cell>
          <cell r="C568">
            <v>11600</v>
          </cell>
        </row>
        <row r="569">
          <cell r="B569" t="str">
            <v>Organismo Coordinador de las Universidades para el Bienestar Benito Juárez García</v>
          </cell>
          <cell r="C569" t="str">
            <v>20001</v>
          </cell>
        </row>
        <row r="570">
          <cell r="B570" t="str">
            <v>Organismo Promotor de Inversiones en Telecomunicaciones</v>
          </cell>
          <cell r="C570" t="str">
            <v>09011</v>
          </cell>
        </row>
        <row r="571">
          <cell r="B571" t="str">
            <v>Para apoyar la construcción y equipamiento del nuevo recinto legislativo de la Cámara de Senadores</v>
          </cell>
          <cell r="C571" t="str">
            <v>01301</v>
          </cell>
        </row>
        <row r="572">
          <cell r="B572" t="str">
            <v>Partido Acción Nacional</v>
          </cell>
          <cell r="C572" t="str">
            <v>22330</v>
          </cell>
        </row>
        <row r="573">
          <cell r="B573" t="str">
            <v>Partido de la Revolución Democrática</v>
          </cell>
          <cell r="C573" t="str">
            <v>22340</v>
          </cell>
        </row>
        <row r="574">
          <cell r="B574" t="str">
            <v>Partido del Trabajo</v>
          </cell>
          <cell r="C574" t="str">
            <v>22350</v>
          </cell>
        </row>
        <row r="575">
          <cell r="B575" t="str">
            <v>Partido Revolucionario Institucional</v>
          </cell>
          <cell r="C575" t="str">
            <v>22370</v>
          </cell>
        </row>
        <row r="576">
          <cell r="B576" t="str">
            <v>Partido Verde Ecologista de México</v>
          </cell>
          <cell r="C576" t="str">
            <v>22380</v>
          </cell>
        </row>
        <row r="577">
          <cell r="B577" t="str">
            <v>Patronato de Obras e Instalaciones del Instituto Politécnico Nacional</v>
          </cell>
          <cell r="C577" t="str">
            <v>11390</v>
          </cell>
        </row>
        <row r="578">
          <cell r="B578" t="str">
            <v>Pemex Exploración y Producción</v>
          </cell>
          <cell r="C578" t="str">
            <v>18575</v>
          </cell>
        </row>
        <row r="579">
          <cell r="B579" t="str">
            <v>Pemex Logística</v>
          </cell>
          <cell r="C579" t="str">
            <v>18570</v>
          </cell>
        </row>
        <row r="580">
          <cell r="B580" t="str">
            <v>Pemex Transformación Industrial</v>
          </cell>
          <cell r="C580" t="str">
            <v>18679</v>
          </cell>
        </row>
        <row r="581">
          <cell r="B581" t="str">
            <v>Pensiones complementarias para mandos medios y personal operativo de la Suprema Corte de Justicia de la Nación</v>
          </cell>
          <cell r="C581" t="str">
            <v>03303</v>
          </cell>
        </row>
        <row r="582">
          <cell r="B582" t="str">
            <v>Pensiones complementarias para servidores públicos de mando superior de la Suprema Corte de Justicia de la Nación</v>
          </cell>
          <cell r="C582" t="str">
            <v>03304</v>
          </cell>
        </row>
        <row r="583">
          <cell r="B583" t="str">
            <v>Petróleos Mexicanos</v>
          </cell>
          <cell r="C583" t="str">
            <v>18572</v>
          </cell>
        </row>
        <row r="584">
          <cell r="B584" t="str">
            <v>Plan de pensiones de contribución definida para el personal de mando del FIFOMI</v>
          </cell>
          <cell r="C584" t="str">
            <v>10103</v>
          </cell>
        </row>
        <row r="585">
          <cell r="B585" t="str">
            <v>Plan de pensiones personal operativo</v>
          </cell>
          <cell r="C585" t="str">
            <v>10104</v>
          </cell>
        </row>
        <row r="586">
          <cell r="B586" t="str">
            <v>Plan de prestaciones médicas</v>
          </cell>
          <cell r="C586" t="str">
            <v>03305</v>
          </cell>
        </row>
        <row r="587">
          <cell r="B587" t="str">
            <v>Prevención y Readaptación Social</v>
          </cell>
          <cell r="C587" t="str">
            <v>36700</v>
          </cell>
        </row>
        <row r="588">
          <cell r="B588" t="str">
            <v>Prima de antigüedad</v>
          </cell>
          <cell r="C588" t="str">
            <v>10105</v>
          </cell>
        </row>
        <row r="589">
          <cell r="B589" t="str">
            <v>Procuraduría Agraria</v>
          </cell>
          <cell r="C589" t="str">
            <v>15105</v>
          </cell>
        </row>
        <row r="590">
          <cell r="B590" t="str">
            <v>Procuraduría de la Defensa del Contribuyente</v>
          </cell>
          <cell r="C590" t="str">
            <v>00632</v>
          </cell>
        </row>
        <row r="591">
          <cell r="B591" t="str">
            <v>Procuraduría Federal de la Defensa del Trabajo</v>
          </cell>
          <cell r="C591" t="str">
            <v>14111</v>
          </cell>
        </row>
        <row r="592">
          <cell r="B592" t="str">
            <v>Procuraduría Federal de Protección al Ambiente</v>
          </cell>
          <cell r="C592" t="str">
            <v>16131</v>
          </cell>
        </row>
        <row r="593">
          <cell r="B593" t="str">
            <v>Procuraduría Federal del Consumidor</v>
          </cell>
          <cell r="C593" t="str">
            <v>10315</v>
          </cell>
        </row>
        <row r="594">
          <cell r="B594" t="str">
            <v>Productora Nacional de Biológicos Veterinarios</v>
          </cell>
          <cell r="C594" t="str">
            <v>08460</v>
          </cell>
        </row>
        <row r="595">
          <cell r="B595" t="str">
            <v>Programa Nacional de Superación de Personal Académico (SUPERA)</v>
          </cell>
          <cell r="C595" t="str">
            <v>11024</v>
          </cell>
        </row>
        <row r="596">
          <cell r="B596" t="str">
            <v>ProMéxico</v>
          </cell>
          <cell r="C596" t="str">
            <v>10110</v>
          </cell>
        </row>
        <row r="597">
          <cell r="B597" t="str">
            <v>Radio Educación (*)</v>
          </cell>
          <cell r="C597" t="str">
            <v>11143</v>
          </cell>
        </row>
        <row r="598">
          <cell r="B598" t="str">
            <v>Registro Agrario Nacional</v>
          </cell>
          <cell r="C598" t="str">
            <v>15111</v>
          </cell>
        </row>
        <row r="599">
          <cell r="B599" t="str">
            <v>Remanentes presupuestarios del año 1998 y anteriores</v>
          </cell>
          <cell r="C599" t="str">
            <v>03306</v>
          </cell>
        </row>
        <row r="600">
          <cell r="B600" t="str">
            <v>Sección Mexicana de la Comisión Internacional de Límites y Aguas entre México y Estados Unidos (*)</v>
          </cell>
          <cell r="C600" t="str">
            <v>05003</v>
          </cell>
        </row>
        <row r="601">
          <cell r="B601" t="str">
            <v>Secciones Mexicanas de las Comisiones Internacionales de Límites y Aguas entre México y Guatemala, y entre México y Belice (*)</v>
          </cell>
          <cell r="C601" t="str">
            <v>05004</v>
          </cell>
        </row>
        <row r="602">
          <cell r="B602" t="str">
            <v xml:space="preserve">Secretaría de Agricultura y Desarrollo Rural </v>
          </cell>
          <cell r="C602" t="str">
            <v>00008</v>
          </cell>
        </row>
        <row r="603">
          <cell r="B603" t="str">
            <v>Secretaría de Bienestar</v>
          </cell>
          <cell r="C603" t="str">
            <v>00020</v>
          </cell>
        </row>
        <row r="604">
          <cell r="B604" t="str">
            <v>Secretaría de Cultura</v>
          </cell>
          <cell r="C604" t="str">
            <v>11141</v>
          </cell>
        </row>
        <row r="605">
          <cell r="B605" t="str">
            <v>Secretaría de Desarrollo Agrario, Territorial y Urbano</v>
          </cell>
          <cell r="C605" t="str">
            <v>00015</v>
          </cell>
        </row>
        <row r="606">
          <cell r="B606" t="str">
            <v>Secretaría de Economía</v>
          </cell>
          <cell r="C606" t="str">
            <v>00010</v>
          </cell>
        </row>
        <row r="607">
          <cell r="B607" t="str">
            <v>Secretaría de Educación Pública</v>
          </cell>
          <cell r="C607" t="str">
            <v>00011</v>
          </cell>
        </row>
        <row r="608">
          <cell r="B608" t="str">
            <v>Secretaría de Energía</v>
          </cell>
          <cell r="C608" t="str">
            <v>00018</v>
          </cell>
        </row>
        <row r="609">
          <cell r="B609" t="str">
            <v>Secretaría de Gobernación</v>
          </cell>
          <cell r="C609" t="str">
            <v>00004</v>
          </cell>
        </row>
        <row r="610">
          <cell r="B610" t="str">
            <v>Secretaría de Hacienda y Crédito Público</v>
          </cell>
          <cell r="C610" t="str">
            <v>00006</v>
          </cell>
        </row>
        <row r="611">
          <cell r="B611" t="str">
            <v>Secretaría de Infraestructura, Comunicaciones y Transportes</v>
          </cell>
          <cell r="C611" t="str">
            <v>00009</v>
          </cell>
        </row>
        <row r="612">
          <cell r="B612" t="str">
            <v>Secretaría de la Defensa Nacional</v>
          </cell>
          <cell r="C612" t="str">
            <v>00007</v>
          </cell>
        </row>
        <row r="613">
          <cell r="B613" t="str">
            <v>Secretaría de la Función Pública</v>
          </cell>
          <cell r="C613" t="str">
            <v>00027</v>
          </cell>
        </row>
        <row r="614">
          <cell r="B614" t="str">
            <v>Secretaría de Marina</v>
          </cell>
          <cell r="C614" t="str">
            <v>00013</v>
          </cell>
        </row>
        <row r="615">
          <cell r="B615" t="str">
            <v>Secretaría de Medio Ambiente y Recursos Naturales</v>
          </cell>
          <cell r="C615" t="str">
            <v>00016</v>
          </cell>
        </row>
        <row r="616">
          <cell r="B616" t="str">
            <v>Secretaría de Relaciones Exteriores</v>
          </cell>
          <cell r="C616" t="str">
            <v>00005</v>
          </cell>
        </row>
        <row r="617">
          <cell r="B617" t="str">
            <v>Secretaría de Salud</v>
          </cell>
          <cell r="C617" t="str">
            <v>00012</v>
          </cell>
        </row>
        <row r="618">
          <cell r="B618" t="str">
            <v>Secretaría de Seguridad y Protección Ciudadana</v>
          </cell>
          <cell r="C618" t="str">
            <v>00028</v>
          </cell>
        </row>
        <row r="619">
          <cell r="B619" t="str">
            <v>Secretaría de Turismo</v>
          </cell>
          <cell r="C619" t="str">
            <v>00021</v>
          </cell>
        </row>
        <row r="620">
          <cell r="B620" t="str">
            <v>Secretaría del Trabajo y Previsión Social</v>
          </cell>
          <cell r="C620" t="str">
            <v>00014</v>
          </cell>
        </row>
        <row r="621">
          <cell r="B621" t="str">
            <v>Secretaría Ejecutiva del Sistema Nacional Anticorrupción</v>
          </cell>
          <cell r="C621" t="str">
            <v>47001</v>
          </cell>
        </row>
        <row r="622">
          <cell r="B622" t="str">
            <v>Secretaría Ejecutiva del Sistema Nacional para la Protección Integral de Niñas, Niños y Adolescentes (*)</v>
          </cell>
          <cell r="C622" t="str">
            <v>04006</v>
          </cell>
        </row>
        <row r="623">
          <cell r="B623" t="str">
            <v>Secretaría General del Consejo Nacional de Población</v>
          </cell>
          <cell r="C623" t="str">
            <v>04160</v>
          </cell>
        </row>
        <row r="624">
          <cell r="B624" t="str">
            <v>Secretariado Ejecutivo del Sistema Nacional de Seguridad Pública</v>
          </cell>
          <cell r="C624" t="str">
            <v>22103</v>
          </cell>
        </row>
        <row r="625">
          <cell r="B625" t="str">
            <v>Seguridad Alimentaria Mexicana</v>
          </cell>
          <cell r="C625" t="str">
            <v>08003</v>
          </cell>
        </row>
        <row r="626">
          <cell r="B626" t="str">
            <v>Seguros de Crédito a la Vivienda SHF, S.A. de C.V. (*)</v>
          </cell>
          <cell r="C626" t="str">
            <v>06920</v>
          </cell>
        </row>
        <row r="627">
          <cell r="B627" t="str">
            <v>Senado de la República</v>
          </cell>
          <cell r="C627" t="str">
            <v>01300</v>
          </cell>
        </row>
        <row r="628">
          <cell r="B628" t="str">
            <v>Servicio de Administración Tributaria</v>
          </cell>
          <cell r="C628" t="str">
            <v>06101</v>
          </cell>
        </row>
        <row r="629">
          <cell r="B629" t="str">
            <v>Servicio de Información Agroalimentaria y Pesquera</v>
          </cell>
          <cell r="C629" t="str">
            <v>08199</v>
          </cell>
        </row>
        <row r="630">
          <cell r="B630" t="str">
            <v>Servicio de Protección Federal</v>
          </cell>
          <cell r="C630" t="str">
            <v>36001</v>
          </cell>
        </row>
        <row r="631">
          <cell r="B631" t="str">
            <v>Servicio Geológico Mexicano</v>
          </cell>
          <cell r="C631" t="str">
            <v>10100</v>
          </cell>
        </row>
        <row r="632">
          <cell r="B632" t="str">
            <v>Servicio Nacional de Inspección y Certificación de Semillas</v>
          </cell>
          <cell r="C632" t="str">
            <v>08610</v>
          </cell>
        </row>
        <row r="633">
          <cell r="B633" t="str">
            <v>Servicio Nacional de Sanidad, Inocuidad y Calidad Agroalimentaria</v>
          </cell>
          <cell r="C633" t="str">
            <v>08210</v>
          </cell>
        </row>
        <row r="634">
          <cell r="B634" t="str">
            <v>Servicio Postal Mexicano</v>
          </cell>
          <cell r="C634" t="str">
            <v>09338</v>
          </cell>
        </row>
        <row r="635">
          <cell r="B635" t="str">
            <v>Servicios a la Navegación en el Espacio Aéreo Mexicano</v>
          </cell>
          <cell r="C635" t="str">
            <v>09111</v>
          </cell>
        </row>
        <row r="636">
          <cell r="B636" t="str">
            <v>Servicios Aeroportuarios de la Ciudad de México, S.A. de C.V.</v>
          </cell>
          <cell r="C636" t="str">
            <v>09448</v>
          </cell>
        </row>
        <row r="637">
          <cell r="B637" t="str">
            <v>Servicios de Atención Psiquiátrica (*)</v>
          </cell>
          <cell r="C637" t="str">
            <v>12011</v>
          </cell>
        </row>
        <row r="638">
          <cell r="B638" t="str">
            <v>Sindicato Auténtico de los Trabajadores del Centro de Investigación en Alimentación y Desarrollo (CIAD)</v>
          </cell>
          <cell r="C638" t="str">
            <v>60295</v>
          </cell>
        </row>
        <row r="639">
          <cell r="B639" t="str">
            <v>Sindicato de Industrial de Trabajadores Salineros, Marineros, Maquinistas, Cargadores, Similares y Conexos de la Baja California</v>
          </cell>
          <cell r="C639" t="str">
            <v>60266</v>
          </cell>
        </row>
        <row r="640">
          <cell r="B640" t="str">
            <v>Sindicato de Investigaciones del INIFAP al servicio del Agro Mexicano</v>
          </cell>
          <cell r="C640" t="str">
            <v>60316</v>
          </cell>
        </row>
        <row r="641">
          <cell r="B641" t="str">
            <v>Sindicato de Investigadores y Profesores de El Colegio de la Frontera Norte</v>
          </cell>
          <cell r="C641" t="str">
            <v>60104</v>
          </cell>
        </row>
        <row r="642">
          <cell r="B642" t="str">
            <v>Sindicato de los Trabajadores de la Construcción, Mantenimiento y Conservación de Infraestructura Turística, Campos de Golf y Plantas de Tratamiento de Aguas Residuales, Similares y Conexos del Estado de Baja California Sur</v>
          </cell>
          <cell r="C642" t="str">
            <v>60298</v>
          </cell>
        </row>
        <row r="643">
          <cell r="B643" t="str">
            <v>Sindicato de Trabajadores Académicos de la Universidad Autónoma de Chapingo</v>
          </cell>
          <cell r="C643" t="str">
            <v>60105</v>
          </cell>
        </row>
        <row r="644">
          <cell r="B644" t="str">
            <v>Sindicato de Trabajadores de Baja Mantenimiento y Operación del Puerto de Loreto</v>
          </cell>
          <cell r="C644" t="str">
            <v>60271</v>
          </cell>
        </row>
        <row r="645">
          <cell r="B645" t="str">
            <v>Sindicato de Trabajadores de la Cámara de Diputados del H. Congreso de la Unión</v>
          </cell>
          <cell r="C645" t="str">
            <v>60109</v>
          </cell>
        </row>
        <row r="646">
          <cell r="B646" t="str">
            <v>Sindicato de Trabajadores de la Cámara de Diputados del Poder Legislativo Federal</v>
          </cell>
          <cell r="C646" t="str">
            <v>60110</v>
          </cell>
        </row>
        <row r="647">
          <cell r="B647" t="str">
            <v>Sindicato de Trabajadores de la Cámara de Senadores</v>
          </cell>
          <cell r="C647" t="str">
            <v>60111</v>
          </cell>
        </row>
        <row r="648">
          <cell r="B648" t="str">
            <v>Sindicato de Trabajadores de la Construcción, Materialistas, Similares y Conexos del Estado de Guerrero</v>
          </cell>
          <cell r="C648" t="str">
            <v>60273</v>
          </cell>
        </row>
        <row r="649">
          <cell r="B649" t="str">
            <v>Sindicato de Trabajadores de la Industria de la Radiodifusión, Televisión, Telecomunicaciones Similares y Conexos de la República Mexicana</v>
          </cell>
          <cell r="C649" t="str">
            <v>60275</v>
          </cell>
        </row>
        <row r="650">
          <cell r="B650" t="str">
            <v>Sindicato de Trabajadores de la Universidad Autónoma de Chapingo</v>
          </cell>
          <cell r="C650" t="str">
            <v>60115</v>
          </cell>
        </row>
        <row r="651">
          <cell r="B651" t="str">
            <v>Sindicato de Trabajadores de la Universidad Nacional Autónoma de México</v>
          </cell>
          <cell r="C651" t="str">
            <v>60116</v>
          </cell>
        </row>
        <row r="652">
          <cell r="B652" t="str">
            <v>Sindicato de Trabajadores de Talleres Gráficos de México</v>
          </cell>
          <cell r="C652" t="str">
            <v>60117</v>
          </cell>
        </row>
        <row r="653">
          <cell r="B653" t="str">
            <v>Sindicato de Trabajadores del Centro de Investigación y Docencia Económicas, A.C.</v>
          </cell>
          <cell r="C653" t="str">
            <v>60118</v>
          </cell>
        </row>
        <row r="654">
          <cell r="B654" t="str">
            <v>Sindicato de Trabajadores del Centro de Investigaciones en Óptica, A. C.</v>
          </cell>
          <cell r="C654" t="str">
            <v>60318</v>
          </cell>
        </row>
        <row r="655">
          <cell r="B655" t="str">
            <v>Sindicato de Trabajadores del Consejo Nacional de Ciencia y Tecnología</v>
          </cell>
          <cell r="C655" t="str">
            <v>60121</v>
          </cell>
        </row>
        <row r="656">
          <cell r="B656" t="str">
            <v>Sindicato de Trabajadores del Instituto Mexicano de la Juventud</v>
          </cell>
          <cell r="C656" t="str">
            <v>60122</v>
          </cell>
        </row>
        <row r="657">
          <cell r="B657" t="str">
            <v>Sindicato de Trabajadores del Instituto Mexicano de Tecnología del Agua</v>
          </cell>
          <cell r="C657" t="str">
            <v>60123</v>
          </cell>
        </row>
        <row r="658">
          <cell r="B658" t="str">
            <v>Sindicato de Trabajadores del Instituto Nacional de Ciencias Penales</v>
          </cell>
          <cell r="C658" t="str">
            <v>60124</v>
          </cell>
        </row>
        <row r="659">
          <cell r="B659" t="str">
            <v>Sindicato de Trabajadores del Instituto Nacional para el Desarrollo de Capacidades del Sector Rural</v>
          </cell>
          <cell r="C659" t="str">
            <v>60125</v>
          </cell>
        </row>
        <row r="660">
          <cell r="B660" t="str">
            <v>Sindicato de Trabajadores del Patronato de Obras e Instalaciones del Instituto Politécnico Nacional</v>
          </cell>
          <cell r="C660" t="str">
            <v>60127</v>
          </cell>
        </row>
        <row r="661">
          <cell r="B661" t="str">
            <v>Sindicato de Trabajadores del Poder Judicial de la Federación</v>
          </cell>
          <cell r="C661" t="str">
            <v>60128</v>
          </cell>
        </row>
        <row r="662">
          <cell r="B662" t="str">
            <v>Sindicato de Trabajadores del Servicio de Administración Tributaria y de Hacienda</v>
          </cell>
          <cell r="C662" t="str">
            <v>60129</v>
          </cell>
        </row>
        <row r="663">
          <cell r="B663" t="str">
            <v>Sindicato de Trabajadores del Tribunal Federal de Conciliación y Arbitraje</v>
          </cell>
          <cell r="C663" t="str">
            <v>60130</v>
          </cell>
        </row>
        <row r="664">
          <cell r="B664" t="str">
            <v>Sindicato de Trabajadores Democráticos de la Secretaría de Comunicaciones y Transportes</v>
          </cell>
          <cell r="C664" t="str">
            <v>60131</v>
          </cell>
        </row>
        <row r="665">
          <cell r="B665" t="str">
            <v>Sindicato de Trabajadores en Establecimientos Comerciales, Condo-Hoteles, Restaurantes y Similares de la Costa Grande de Guerrero C.T.M.</v>
          </cell>
          <cell r="C665" t="str">
            <v>60270</v>
          </cell>
        </row>
        <row r="666">
          <cell r="B666" t="str">
            <v>Sindicato de Trabajadores Ferrocarrileros de la República Mexicana</v>
          </cell>
          <cell r="C666" t="str">
            <v>60132</v>
          </cell>
        </row>
        <row r="667">
          <cell r="B667" t="str">
            <v>Sindicato de Trabajadores Petroleros de la República Mexicana</v>
          </cell>
          <cell r="C667" t="str">
            <v>60133</v>
          </cell>
        </row>
        <row r="668">
          <cell r="B668" t="str">
            <v>Sindicato de Unidad Nacional de los Trabajadores de Acuacultura y Pesca de la Secretaría de Agricultura y Desarrollo Rural</v>
          </cell>
          <cell r="C668" t="str">
            <v>60134</v>
          </cell>
        </row>
        <row r="669">
          <cell r="B669" t="str">
            <v>Sindicato de Vanguardia Nacional de los Trabajadores de la Secretaría de Comunicaciones y Transportes</v>
          </cell>
          <cell r="C669" t="str">
            <v>60135</v>
          </cell>
        </row>
        <row r="670">
          <cell r="B670" t="str">
            <v>Sindicato Democrático Autónomo de Trabajadores de la Secretaría de Desarrollo Social</v>
          </cell>
          <cell r="C670" t="str">
            <v>60315</v>
          </cell>
        </row>
        <row r="671">
          <cell r="B671" t="str">
            <v>Sindicato Democrático de Trabajadores de Pesca y Acuacultura de la Secretaría de Agricultura, Ganadería, Desarrollo Rural, Pesca y Alimentación</v>
          </cell>
          <cell r="C671" t="str">
            <v>60137</v>
          </cell>
        </row>
        <row r="672">
          <cell r="B672" t="str">
            <v>Sindicato Gremial de Profesores - Investigadores de El Colegio de México</v>
          </cell>
          <cell r="C672" t="str">
            <v>60138</v>
          </cell>
        </row>
        <row r="673">
          <cell r="B673" t="str">
            <v>Sindicato Independiente de Académicos del Colegio de Postgraduados</v>
          </cell>
          <cell r="C673" t="str">
            <v>60140</v>
          </cell>
        </row>
        <row r="674">
          <cell r="B674" t="str">
            <v>Sindicato Independiente de Integración Nacional de Trabajadores de la Secretaría de Agricultura, Ganadería, Desarrollo Rural, Pesca y Alimentación</v>
          </cell>
          <cell r="C674" t="str">
            <v>60301</v>
          </cell>
        </row>
        <row r="675">
          <cell r="B675" t="str">
            <v>Sindicato Independiente de Investigadores del Instituto Nacional de Investigaciones Forestales, Agrícolas y Pecuarias</v>
          </cell>
          <cell r="C675" t="str">
            <v>60142</v>
          </cell>
        </row>
        <row r="676">
          <cell r="B676" t="str">
            <v xml:space="preserve">Sindicato Independiente de Trabajadores Académicos de Oaxaca, SITAC-OAX </v>
          </cell>
          <cell r="C676" t="str">
            <v>60263</v>
          </cell>
        </row>
        <row r="677">
          <cell r="B677" t="str">
            <v>Sindicato Independiente de Trabajadores de El Colegio de Postgraduados</v>
          </cell>
          <cell r="C677" t="str">
            <v>60150</v>
          </cell>
        </row>
        <row r="678">
          <cell r="B678" t="str">
            <v>Sindicato Independiente de Trabajadores de la Cámara de Senadores</v>
          </cell>
          <cell r="C678" t="str">
            <v>60144</v>
          </cell>
        </row>
        <row r="679">
          <cell r="B679" t="str">
            <v>Sindicato Independiente de Trabajadores de la Secretaría de Comunicaciones y Transportes</v>
          </cell>
          <cell r="C679" t="str">
            <v>60147</v>
          </cell>
        </row>
        <row r="680">
          <cell r="B680" t="str">
            <v>Sindicato Independiente de Trabajadores de la Secretaría de Cultura.</v>
          </cell>
          <cell r="C680" t="str">
            <v>60309</v>
          </cell>
        </row>
        <row r="681">
          <cell r="B681" t="str">
            <v>Sindicato Independiente de Trabajadores de la Universidad Autónoma Metropolitana</v>
          </cell>
          <cell r="C681" t="str">
            <v>60288</v>
          </cell>
        </row>
        <row r="682">
          <cell r="B682" t="str">
            <v>Sindicato Independiente Nacional de Trabajadores del Colegio de Bachilleres</v>
          </cell>
          <cell r="C682" t="str">
            <v>60153</v>
          </cell>
        </row>
        <row r="683">
          <cell r="B683" t="str">
            <v>Sindicato Mexicano de Trabajadores en Servicios Especializados, Emergentes, Asistenciales y Administrativos</v>
          </cell>
          <cell r="C683" t="str">
            <v>60300</v>
          </cell>
        </row>
        <row r="684">
          <cell r="B684" t="str">
            <v>Sindicato Nacional de Arquitectos Conservadores del Patrimonio Cultural de la Secretaría de Cultura- Instituto Nacional de Antropología e Historia.</v>
          </cell>
          <cell r="C684" t="str">
            <v>60311</v>
          </cell>
        </row>
        <row r="685">
          <cell r="B685" t="str">
            <v>Sindicato Nacional de Controladores de Tránsito Aéreo</v>
          </cell>
          <cell r="C685" t="str">
            <v>60154</v>
          </cell>
        </row>
        <row r="686">
          <cell r="B686" t="str">
            <v>Sindicato Nacional de Cultura</v>
          </cell>
          <cell r="C686" t="str">
            <v>60304</v>
          </cell>
        </row>
        <row r="687">
          <cell r="B687" t="str">
            <v>Sindicato Nacional de Grupos Artísticos del Instituto Nacional de Bellas Artes y Literatura</v>
          </cell>
          <cell r="C687" t="str">
            <v>60305</v>
          </cell>
        </row>
        <row r="688">
          <cell r="B688" t="str">
            <v>Sindicato Nacional de los Trabajadores de la Secretaría de Cultura</v>
          </cell>
          <cell r="C688" t="str">
            <v>60254</v>
          </cell>
        </row>
        <row r="689">
          <cell r="B689" t="str">
            <v>Sindicato Nacional de Profesores de Investigación Científica y Docencia del INAH.</v>
          </cell>
          <cell r="C689" t="str">
            <v>60310</v>
          </cell>
        </row>
        <row r="690">
          <cell r="B690" t="str">
            <v>Sindicato Nacional de Trabajadores de DICONSA</v>
          </cell>
          <cell r="C690" t="str">
            <v>60162</v>
          </cell>
        </row>
        <row r="691">
          <cell r="B691" t="str">
            <v>Sindicato Nacional de Trabajadores de Hacienda y del Servicio de Administración Tributaria</v>
          </cell>
          <cell r="C691" t="str">
            <v>60163</v>
          </cell>
        </row>
        <row r="692">
          <cell r="B692" t="str">
            <v>Sindicato Nacional de Trabajadores de la Casa de Moneda de México</v>
          </cell>
          <cell r="C692" t="str">
            <v>60164</v>
          </cell>
        </row>
        <row r="693">
          <cell r="B693" t="str">
            <v>Sindicato Nacional de Trabajadores de la Comisión Nacional Bancaria y de Valores</v>
          </cell>
          <cell r="C693" t="str">
            <v>60166</v>
          </cell>
        </row>
        <row r="694">
          <cell r="B694" t="str">
            <v>Sindicato Nacional de Trabajadores de la Comisión Nacional de Cultura Física y Deporte</v>
          </cell>
          <cell r="C694" t="str">
            <v>60167</v>
          </cell>
        </row>
        <row r="695">
          <cell r="B695" t="str">
            <v>Sindicato Nacional de Trabajadores de la Comisión Nacional de los Salarios Mínimos</v>
          </cell>
          <cell r="C695" t="str">
            <v>60225</v>
          </cell>
        </row>
        <row r="696">
          <cell r="B696" t="str">
            <v>Sindicato Nacional de Trabajadores de la Comisión Nacional de Seguros y Fianzas</v>
          </cell>
          <cell r="C696" t="str">
            <v>60112</v>
          </cell>
        </row>
        <row r="697">
          <cell r="B697" t="str">
            <v>Sindicato Nacional de Trabajadores de la Comisión Nacional para la Protección y Defensa de los Usuarios de Servicios Financieros (SINACONDUSEF)</v>
          </cell>
          <cell r="C697" t="str">
            <v>60168</v>
          </cell>
        </row>
        <row r="698">
          <cell r="B698" t="str">
            <v>Sindicato Nacional de Trabajadores de la Construcción, Terraceros, Conexos y Similares de México</v>
          </cell>
          <cell r="C698" t="str">
            <v>60268</v>
          </cell>
        </row>
        <row r="699">
          <cell r="B699" t="str">
            <v>Sindicato Nacional de Trabajadores de la Educación</v>
          </cell>
          <cell r="C699" t="str">
            <v>60171</v>
          </cell>
        </row>
        <row r="700">
          <cell r="B700" t="str">
            <v>Sindicato Nacional de Trabajadores de la Educación para Adultos</v>
          </cell>
          <cell r="C700" t="str">
            <v>60170</v>
          </cell>
        </row>
        <row r="701">
          <cell r="B701" t="str">
            <v>Sindicato Nacional de Trabajadores de la Fiscalía General de la República</v>
          </cell>
          <cell r="C701" t="str">
            <v>60176</v>
          </cell>
        </row>
        <row r="702">
          <cell r="B702" t="str">
            <v>Sindicato Nacional de Trabajadores de la Industria Aeroportuaria y de Servicios, Similares y Conexos de la República Mexicana</v>
          </cell>
          <cell r="C702" t="str">
            <v>60172</v>
          </cell>
        </row>
        <row r="703">
          <cell r="B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03" t="str">
            <v>60283</v>
          </cell>
        </row>
        <row r="704">
          <cell r="B704" t="str">
            <v>Sindicato Nacional de Trabajadores de la Industria Láctea, Alimenticia, Similares y Conexos de la República Mexicana</v>
          </cell>
          <cell r="C704" t="str">
            <v>60299</v>
          </cell>
        </row>
        <row r="705">
          <cell r="B705" t="str">
            <v>Sindicato Nacional de Trabajadores de la Lotería Nacional</v>
          </cell>
          <cell r="C705" t="str">
            <v>60173</v>
          </cell>
        </row>
        <row r="706">
          <cell r="B706" t="str">
            <v>Sindicato Nacional de Trabajadores de la Procuraduría Agraria “Felipe Carrillo Puerto”</v>
          </cell>
          <cell r="C706" t="str">
            <v>60174</v>
          </cell>
        </row>
        <row r="707">
          <cell r="B707" t="str">
            <v>Sindicato Nacional de Trabajadores de la Procuraduría Federal del Consumidor</v>
          </cell>
          <cell r="C707" t="str">
            <v>60274</v>
          </cell>
        </row>
        <row r="708">
          <cell r="B708" t="str">
            <v>Sindicato Nacional de Trabajadores de la Secretaría de Agricultura y Desarrollo Rural</v>
          </cell>
          <cell r="C708" t="str">
            <v>60178</v>
          </cell>
        </row>
        <row r="709">
          <cell r="B709" t="str">
            <v>Sindicato Nacional de Trabajadores de la Secretaría de Bienestar</v>
          </cell>
          <cell r="C709" t="str">
            <v>60180</v>
          </cell>
        </row>
        <row r="710">
          <cell r="B710" t="str">
            <v>Sindicato Nacional de Trabajadores de la Secretaría de Comunicaciones y Transportes</v>
          </cell>
          <cell r="C710" t="str">
            <v>60179</v>
          </cell>
        </row>
        <row r="711">
          <cell r="B711" t="str">
            <v>Sindicato Nacional de Trabajadores de la Secretaría de Desarrollo Agrario, Territorial y Urbano</v>
          </cell>
          <cell r="C711" t="str">
            <v>60257</v>
          </cell>
        </row>
        <row r="712">
          <cell r="B712" t="str">
            <v>Sindicato Nacional de Trabajadores de la Secretaría de Economía</v>
          </cell>
          <cell r="C712" t="str">
            <v>60181</v>
          </cell>
        </row>
        <row r="713">
          <cell r="B713" t="str">
            <v>Sindicato Nacional de Trabajadores de la Secretaría de Energía</v>
          </cell>
          <cell r="C713" t="str">
            <v>60182</v>
          </cell>
        </row>
        <row r="714">
          <cell r="B714" t="str">
            <v>Sindicato Nacional de Trabajadores de la Secretaría de Gobernación</v>
          </cell>
          <cell r="C714" t="str">
            <v>60183</v>
          </cell>
        </row>
        <row r="715">
          <cell r="B715" t="str">
            <v>Sindicato Nacional de Trabajadores de la Secretaría de Medio Ambiente y Recursos Naturales</v>
          </cell>
          <cell r="C715" t="str">
            <v>60190</v>
          </cell>
        </row>
        <row r="716">
          <cell r="B716" t="str">
            <v>Sindicato Nacional de Trabajadores de la Secretaría de Relaciones Exteriores</v>
          </cell>
          <cell r="C716" t="str">
            <v>60186</v>
          </cell>
        </row>
        <row r="717">
          <cell r="B717" t="str">
            <v>Sindicato Nacional de Trabajadores de la Secretaría de Salud</v>
          </cell>
          <cell r="C717" t="str">
            <v>60187</v>
          </cell>
        </row>
        <row r="718">
          <cell r="B718" t="str">
            <v>Sindicato Nacional de Trabajadores de la Secretaría de Turismo</v>
          </cell>
          <cell r="C718" t="str">
            <v>60189</v>
          </cell>
        </row>
        <row r="719">
          <cell r="B719" t="str">
            <v>Sindicato Nacional de Trabajadores de la Secretaría del Trabajo y Previsión Social</v>
          </cell>
          <cell r="C719" t="str">
            <v>60191</v>
          </cell>
        </row>
        <row r="720">
          <cell r="B720" t="str">
            <v>Sindicato Nacional de Trabajadores de los Tribunales Agrarios</v>
          </cell>
          <cell r="C720" t="str">
            <v>60158</v>
          </cell>
        </row>
        <row r="721">
          <cell r="B721" t="str">
            <v>Sindicato Nacional de Trabajadores de Pronósticos para la Asistencia Pública</v>
          </cell>
          <cell r="C721" t="str">
            <v>60160</v>
          </cell>
        </row>
        <row r="722">
          <cell r="B722" t="str">
            <v>Sindicato Nacional de Trabajadores del Archivo General de la Nación</v>
          </cell>
          <cell r="C722" t="str">
            <v>60193</v>
          </cell>
        </row>
        <row r="723">
          <cell r="B723" t="str">
            <v>Sindicato Nacional de Trabajadores del Banco del Ahorro Nacional y Servicios Financieros</v>
          </cell>
          <cell r="C723" t="str">
            <v>60194</v>
          </cell>
        </row>
        <row r="724">
          <cell r="B724" t="str">
            <v>Sindicato Nacional de Trabajadores del Centro Nacional de Control del Gas Natural</v>
          </cell>
          <cell r="C724" t="str">
            <v>60258</v>
          </cell>
        </row>
        <row r="725">
          <cell r="B725" t="str">
            <v>Sindicato Nacional de Trabajadores del Fideicomiso Fondo Nacional de Fomento Ejidal</v>
          </cell>
          <cell r="C725" t="str">
            <v>60195</v>
          </cell>
        </row>
        <row r="726">
          <cell r="B726" t="str">
            <v>Sindicato Nacional de Trabajadores del Fondo Nacional de Fomento al Turismo</v>
          </cell>
          <cell r="C726" t="str">
            <v>60196</v>
          </cell>
        </row>
        <row r="727">
          <cell r="B727" t="str">
            <v>Sindicato Nacional de Trabajadores del Instituto de Seguridad y Servicios Sociales de los Trabajadores del Estado</v>
          </cell>
          <cell r="C727" t="str">
            <v>60198</v>
          </cell>
        </row>
        <row r="728">
          <cell r="B728" t="str">
            <v>Sindicato Nacional de Trabajadores del Instituto Mexicano de la Radio</v>
          </cell>
          <cell r="C728" t="str">
            <v>60200</v>
          </cell>
        </row>
        <row r="729">
          <cell r="B729" t="str">
            <v>Sindicato Nacional de Trabajadores del Instituto Mexicano del Petróleo</v>
          </cell>
          <cell r="C729" t="str">
            <v>60278</v>
          </cell>
        </row>
        <row r="730">
          <cell r="B730" t="str">
            <v>Sindicato Nacional de Trabajadores del Instituto Nacional de Bellas Artes y Literatura</v>
          </cell>
          <cell r="C730" t="str">
            <v>60290</v>
          </cell>
        </row>
        <row r="731">
          <cell r="B731" t="str">
            <v>Sindicato Nacional de Trabajadores del Instituto Nacional de Bellas Artes y Literatura 227</v>
          </cell>
          <cell r="C731" t="str">
            <v>60314</v>
          </cell>
        </row>
        <row r="732">
          <cell r="B732" t="str">
            <v>Sindicato Nacional de Trabajadores del Instituto Nacional de Estadística y Geografía</v>
          </cell>
          <cell r="C732" t="str">
            <v>60201</v>
          </cell>
        </row>
        <row r="733">
          <cell r="B733" t="str">
            <v>Sindicato Nacional de Trabajadores del Instituto Nacional de la Infraestructura Física Educativa</v>
          </cell>
          <cell r="C733" t="str">
            <v>60197</v>
          </cell>
        </row>
        <row r="734">
          <cell r="B734" t="str">
            <v>Sindicato Nacional de Trabajadores del Instituto Nacional de las Personas Adultas Mayores</v>
          </cell>
          <cell r="C734" t="str">
            <v>60202</v>
          </cell>
        </row>
        <row r="735">
          <cell r="B735" t="str">
            <v>Sindicato Nacional de Trabajadores del Instituto Nacional del Suelo Sustentable</v>
          </cell>
          <cell r="C735" t="str">
            <v>60169</v>
          </cell>
        </row>
        <row r="736">
          <cell r="B736" t="str">
            <v>Sindicato Nacional de Trabajadores del Seguro Social</v>
          </cell>
          <cell r="C736" t="str">
            <v>60203</v>
          </cell>
        </row>
        <row r="737">
          <cell r="B737" t="str">
            <v>Sindicato Nacional de Trabajadores del Servicio Postal Mexicano “Correos de México”</v>
          </cell>
          <cell r="C737" t="str">
            <v>60204</v>
          </cell>
        </row>
        <row r="738">
          <cell r="B738" t="str">
            <v>Sindicato Nacional de Trabajadores del Sistema Nacional para el Desarrollo Integral de la Familia</v>
          </cell>
          <cell r="C738" t="str">
            <v>60205</v>
          </cell>
        </row>
        <row r="739">
          <cell r="B739" t="str">
            <v>Sindicato Nacional de Trabajadores del Tribunal Federal de Justicia Administrativa</v>
          </cell>
          <cell r="C739" t="str">
            <v>60206</v>
          </cell>
        </row>
        <row r="740">
          <cell r="B740" t="str">
            <v>Sindicato Nacional de Trabajadores Revolucionarios de la Secretaría de Desarrollo Agrario, Territorial y Urbano</v>
          </cell>
          <cell r="C740" t="str">
            <v>60289</v>
          </cell>
        </row>
        <row r="741">
          <cell r="B741" t="str">
            <v>Sindicato Nacional de Trabajadores y Empleados de Servicios en General, Financieros, Similares y Conexos de la República Mexicana</v>
          </cell>
          <cell r="C741" t="str">
            <v>60282</v>
          </cell>
        </row>
        <row r="742">
          <cell r="B742" t="str">
            <v>Sindicato Nacional de Trabajadores, Académicos e Investigadores del Instituto Nacional de Bellas Artes y Literatura</v>
          </cell>
          <cell r="C742" t="str">
            <v>60302</v>
          </cell>
        </row>
        <row r="743">
          <cell r="B743" t="str">
            <v>Sindicato Nacional de Unidad de los Trabajadores de la Secretaría de Comunicaciones y Transportes</v>
          </cell>
          <cell r="C743" t="str">
            <v>60209</v>
          </cell>
        </row>
        <row r="744">
          <cell r="B744" t="str">
            <v>Sindicato Nacional Democrático de Trabajadores de la Secretaría de Cultura.</v>
          </cell>
          <cell r="C744" t="str">
            <v>60308</v>
          </cell>
        </row>
        <row r="745">
          <cell r="B745" t="str">
            <v>Sindicato Nacional Democrático de Trabajadores de la Secretaría de Desarrollo Agrario, Territorial y Urbano</v>
          </cell>
          <cell r="C745" t="str">
            <v>60211</v>
          </cell>
        </row>
        <row r="746">
          <cell r="B746" t="str">
            <v>Sindicato Nacional Democrático de Trabajadores de los Tribunales Agrarios</v>
          </cell>
          <cell r="C746" t="str">
            <v>60212</v>
          </cell>
        </row>
        <row r="747">
          <cell r="B747" t="str">
            <v>Sindicato Nacional Democrático de Trabajadores de SENEAM</v>
          </cell>
          <cell r="C747" t="str">
            <v>60293</v>
          </cell>
        </row>
        <row r="748">
          <cell r="B748" t="str">
            <v>Sindicato Nacional Independiente de los Trabajadores de la Secretaría de Economía</v>
          </cell>
          <cell r="C748" t="str">
            <v>60213</v>
          </cell>
        </row>
        <row r="749">
          <cell r="B749" t="str">
            <v>Sindicato Nacional Independiente de Trabajadores de la Fiscalía General de la Republica</v>
          </cell>
          <cell r="C749" t="str">
            <v>60214</v>
          </cell>
        </row>
        <row r="750">
          <cell r="B750" t="str">
            <v>Sindicato Nacional Independiente de Trabajadores de la Secretaría de Desarrollo Agrario, Territorial y Urbano</v>
          </cell>
          <cell r="C750" t="str">
            <v>60259</v>
          </cell>
        </row>
        <row r="751">
          <cell r="B751" t="str">
            <v>Sindicato Nacional Independiente de Trabajadores de la Secretaría de Desarrollo Social</v>
          </cell>
          <cell r="C751" t="str">
            <v>60215</v>
          </cell>
        </row>
        <row r="752">
          <cell r="B752" t="str">
            <v>Sindicato Nacional Independiente de Trabajadores de la Secretaría de Medio Ambiente y Recursos Naturales</v>
          </cell>
          <cell r="C752" t="str">
            <v>60216</v>
          </cell>
        </row>
        <row r="753">
          <cell r="B753" t="str">
            <v>Sindicato Nacional Independiente de Trabajadores del Instituto Nacional de Bellas Artes y Literatura</v>
          </cell>
          <cell r="C753" t="str">
            <v>60303</v>
          </cell>
        </row>
        <row r="754">
          <cell r="B754" t="str">
            <v>Sindicato Nacional Único y Democrático de los Trabajadores del Banco Nacional de Comercio Exterior</v>
          </cell>
          <cell r="C754" t="str">
            <v>60218</v>
          </cell>
        </row>
        <row r="755">
          <cell r="B755" t="str">
            <v>Sindicato Patrimonio de Trabajadores y Empleados de la Industria</v>
          </cell>
          <cell r="C755" t="str">
            <v>60294</v>
          </cell>
        </row>
        <row r="756">
          <cell r="B756" t="str">
            <v>Sindicato Revolucionario de Trabajadores de la Auditoría Superior de la Federación de la H. Cámara de Diputados</v>
          </cell>
          <cell r="C756" t="str">
            <v>60219</v>
          </cell>
        </row>
        <row r="757">
          <cell r="B757" t="str">
            <v>Sindicato Revolucionario Nacional de Trabajadores de la Secretaría de Comunicaciones y Transportes</v>
          </cell>
          <cell r="C757" t="str">
            <v>60313</v>
          </cell>
        </row>
        <row r="758">
          <cell r="B758" t="str">
            <v>Sindicato Único de Personal Técnico y Administrativo del Centro de Investigaciones Biológicas del Noroeste</v>
          </cell>
          <cell r="C758" t="str">
            <v>60221</v>
          </cell>
        </row>
        <row r="759">
          <cell r="B759" t="str">
            <v>Sindicato Único de Trabajadores Académicos de la Universidad Autónoma Agraria Antonio Narro</v>
          </cell>
          <cell r="C759" t="str">
            <v>60222</v>
          </cell>
        </row>
        <row r="760">
          <cell r="B760" t="str">
            <v>Sindicato Único de Trabajadores de AGROASEMEX, S. A.</v>
          </cell>
          <cell r="C760" t="str">
            <v>60284</v>
          </cell>
        </row>
        <row r="761">
          <cell r="B761" t="str">
            <v>Sindicato Único de Trabajadores de Biológicos y Reactivos</v>
          </cell>
          <cell r="C761" t="str">
            <v>60223</v>
          </cell>
        </row>
        <row r="762">
          <cell r="B762" t="str">
            <v>Sindicato Único de Trabajadores de El Colegio de la Frontera Sur</v>
          </cell>
          <cell r="C762" t="str">
            <v>60224</v>
          </cell>
        </row>
        <row r="763">
          <cell r="B763" t="str">
            <v>Sindicato Único de Trabajadores de El Colegio de México</v>
          </cell>
          <cell r="C763" t="str">
            <v>60234</v>
          </cell>
        </row>
        <row r="764">
          <cell r="B764" t="str">
            <v>Sindicato Único de Trabajadores de la Industria Nuclear</v>
          </cell>
          <cell r="C764" t="str">
            <v>60226</v>
          </cell>
        </row>
        <row r="765">
          <cell r="B765" t="str">
            <v>Sindicato Único de Trabajadores de la Productora Nacional de Biológicos Veterinarios</v>
          </cell>
          <cell r="C765" t="str">
            <v>60227</v>
          </cell>
        </row>
        <row r="766">
          <cell r="B766" t="str">
            <v>Sindicato Único de Trabajadores de la Universidad Autónoma Agraria "Antonio Narro"</v>
          </cell>
          <cell r="C766" t="str">
            <v>60229</v>
          </cell>
        </row>
        <row r="767">
          <cell r="B767" t="str">
            <v>Sindicato Único de Trabajadores de Notimex</v>
          </cell>
          <cell r="C767" t="str">
            <v>60230</v>
          </cell>
        </row>
        <row r="768">
          <cell r="B768" t="str">
            <v>Sindicato Único de Trabajadores del Banco de México</v>
          </cell>
          <cell r="C768" t="str">
            <v>60231</v>
          </cell>
        </row>
        <row r="769">
          <cell r="B769" t="str">
            <v>Sindicato Único de Trabajadores del Centro de Enseñanza Técnica Industrial</v>
          </cell>
          <cell r="C769" t="str">
            <v>60232</v>
          </cell>
        </row>
        <row r="770">
          <cell r="B770" t="str">
            <v>Sindicato Único de Trabajadores del Centro de Investigación y de Estudios Avanzados del Instituto Politécnico Nacional</v>
          </cell>
          <cell r="C770" t="str">
            <v>60233</v>
          </cell>
        </row>
        <row r="771">
          <cell r="B771" t="str">
            <v>Sindicato Único de Trabajadores del Centro de Investigaciones y Estudios Superiores en Antropología Social</v>
          </cell>
          <cell r="C771" t="str">
            <v>60119</v>
          </cell>
        </row>
        <row r="772">
          <cell r="B772" t="str">
            <v>Sindicato Único de Trabajadores del Colegio Nacional de Educación Profesional Técnica</v>
          </cell>
          <cell r="C772" t="str">
            <v>60235</v>
          </cell>
        </row>
        <row r="773">
          <cell r="B773" t="str">
            <v>Sindicato Único de Trabajadores del Fondo de Cultura Económica</v>
          </cell>
          <cell r="C773" t="str">
            <v>60236</v>
          </cell>
        </row>
        <row r="774">
          <cell r="B774" t="str">
            <v>Sindicato Único de Trabajadores del Hospital General "Dr. Manuel Gea González"</v>
          </cell>
          <cell r="C774" t="str">
            <v>60237</v>
          </cell>
        </row>
        <row r="775">
          <cell r="B775" t="str">
            <v>Sindicato Único de Trabajadores del Instituto Mexicano de Cinematografía</v>
          </cell>
          <cell r="C775" t="str">
            <v>60239</v>
          </cell>
        </row>
        <row r="776">
          <cell r="B776" t="str">
            <v>Sindicato Único de Trabajadores del Instituto Mexicano de la Propiedad Industrial</v>
          </cell>
          <cell r="C776" t="str">
            <v>60102</v>
          </cell>
        </row>
        <row r="777">
          <cell r="B777" t="str">
            <v>Sindicato Único de Trabajadores del Instituto Nacional de Bellas Artes y Literatura</v>
          </cell>
          <cell r="C777" t="str">
            <v>60307</v>
          </cell>
        </row>
        <row r="778">
          <cell r="B778" t="str">
            <v>Sindicato Único de Trabajadores del Instituto Nacional de Ciencias Médicas y Nutrición “Salvador Zubirán”</v>
          </cell>
          <cell r="C778" t="str">
            <v>60240</v>
          </cell>
        </row>
        <row r="779">
          <cell r="B779" t="str">
            <v>Sindicato Único de Trabajadores del Instituto Nacional de Pediatría</v>
          </cell>
          <cell r="C779" t="str">
            <v>60241</v>
          </cell>
        </row>
        <row r="780">
          <cell r="B780" t="str">
            <v>Sindicato Único de Trabajadores del Instituto Nacional de Perinatología</v>
          </cell>
          <cell r="C780" t="str">
            <v>60242</v>
          </cell>
        </row>
        <row r="781">
          <cell r="B781" t="str">
            <v>Sindicato Único de Trabajadores Democráticos de la Secretaría de Medio Ambiente y Recursos Naturales</v>
          </cell>
          <cell r="C781" t="str">
            <v>60243</v>
          </cell>
        </row>
        <row r="782">
          <cell r="B782" t="str">
            <v>Sindicato Único de Trabajadores Docentes CONALEP</v>
          </cell>
          <cell r="C782" t="str">
            <v>60244</v>
          </cell>
        </row>
        <row r="783">
          <cell r="B783" t="str">
            <v>Sindicato Único de Trabajadores Docentes del Colegio Nacional de Educación Profesional Técnica en el estado de Oaxaca, SUTDCEO</v>
          </cell>
          <cell r="C783" t="str">
            <v>60287</v>
          </cell>
        </row>
        <row r="784">
          <cell r="B784" t="str">
            <v>Sindicato Único de Trabajadores Electricistas de la República Mexicana (SUTERM)</v>
          </cell>
          <cell r="C784" t="str">
            <v>60245</v>
          </cell>
        </row>
        <row r="785">
          <cell r="B785" t="str">
            <v>Sindicato Único Nacional de los Trabajadores de la Secretaría de Comunicaciones y Transportes</v>
          </cell>
          <cell r="C785" t="str">
            <v>60292</v>
          </cell>
        </row>
        <row r="786">
          <cell r="B786" t="str">
            <v>Sindicato Único Nacional de Trabajadores de Nacional Financiera</v>
          </cell>
          <cell r="C786" t="str">
            <v>60246</v>
          </cell>
        </row>
        <row r="787">
          <cell r="B787" t="str">
            <v>Sindicato Único Nacional de Trabajadores del Banco Nacional de Obras y Servicios Públicos</v>
          </cell>
          <cell r="C787" t="str">
            <v>60248</v>
          </cell>
        </row>
        <row r="788">
          <cell r="B788" t="str">
            <v>Sindicato Único Nacional de Trabajadores del Instituto Nacional de Estadística y Geografía</v>
          </cell>
          <cell r="C788" t="str">
            <v>60249</v>
          </cell>
        </row>
        <row r="789">
          <cell r="B789" t="str">
            <v>Sindicato Unificado de Trabajadores del Centro de Investigación Científica y de Educación Superior de Ensenada</v>
          </cell>
          <cell r="C789" t="str">
            <v>60285</v>
          </cell>
        </row>
        <row r="790">
          <cell r="B790" t="str">
            <v>Sindicato Unificado de Trabajadores del Instituto Nacional de Pediatría</v>
          </cell>
          <cell r="C790" t="str">
            <v>60317</v>
          </cell>
        </row>
        <row r="791">
          <cell r="B791" t="str">
            <v>Sindicato Unión de Trabajadores del Partido de la Revolución Democrática</v>
          </cell>
          <cell r="C791" t="str">
            <v>60312</v>
          </cell>
        </row>
        <row r="792">
          <cell r="B792" t="str">
            <v>Sindicato Unitario de Trabajadores del Instituto Nacional de Astrofísica, Óptica y Electrónica</v>
          </cell>
          <cell r="C792" t="str">
            <v>60252</v>
          </cell>
        </row>
        <row r="793">
          <cell r="B793" t="str">
            <v>Sistema Nacional para el Desarrollo Integral de la Familia</v>
          </cell>
          <cell r="C793" t="str">
            <v>12360</v>
          </cell>
        </row>
        <row r="794">
          <cell r="B794" t="str">
            <v>Sistema Público de Radiodifusión del Estado Mexicano</v>
          </cell>
          <cell r="C794" t="str">
            <v>04430</v>
          </cell>
        </row>
        <row r="795">
          <cell r="B795" t="str">
            <v>Sociedad Hipotecaria Federal, S.N.C.</v>
          </cell>
          <cell r="C795" t="str">
            <v>06820</v>
          </cell>
        </row>
        <row r="796">
          <cell r="B796" t="str">
            <v>Suprema Corte de Justicia de la Nación</v>
          </cell>
          <cell r="C796" t="str">
            <v>03300</v>
          </cell>
        </row>
        <row r="797">
          <cell r="B797" t="str">
            <v>Talleres Gráficos de México</v>
          </cell>
          <cell r="C797" t="str">
            <v>04101</v>
          </cell>
        </row>
        <row r="798">
          <cell r="B798" t="str">
            <v>Tecnológico Nacional de México (*)</v>
          </cell>
          <cell r="C798" t="str">
            <v>11004</v>
          </cell>
        </row>
        <row r="799">
          <cell r="B799" t="str">
            <v>Telecomunicaciones de México</v>
          </cell>
          <cell r="C799" t="str">
            <v>09437</v>
          </cell>
        </row>
        <row r="800">
          <cell r="B800" t="str">
            <v>Televisión Metropolitana, S.A. de C.V.</v>
          </cell>
          <cell r="C800" t="str">
            <v>11425</v>
          </cell>
        </row>
        <row r="801">
          <cell r="B801" t="str">
            <v>Tribunal Electoral del Poder Judicial de la Federación</v>
          </cell>
          <cell r="C801" t="str">
            <v>03100</v>
          </cell>
        </row>
        <row r="802">
          <cell r="B802" t="str">
            <v>Tribunal Federal de Conciliación y Arbitraje</v>
          </cell>
          <cell r="C802" t="str">
            <v>04200</v>
          </cell>
        </row>
        <row r="803">
          <cell r="B803" t="str">
            <v>Tribunal Federal de Justicia Administrativa</v>
          </cell>
          <cell r="C803" t="str">
            <v>32100</v>
          </cell>
        </row>
        <row r="804">
          <cell r="B804" t="str">
            <v>Tribunal Superior Agrario</v>
          </cell>
          <cell r="C804" t="str">
            <v>31100</v>
          </cell>
        </row>
        <row r="805">
          <cell r="B805" t="str">
            <v>Unidad del Sistema para la Carrera de las Maestras y los Maestros</v>
          </cell>
          <cell r="C805" t="str">
            <v>11003</v>
          </cell>
        </row>
        <row r="806">
          <cell r="B806" t="str">
            <v>Universidad Abierta y a Distancia de México (*)</v>
          </cell>
          <cell r="C806" t="str">
            <v>11005</v>
          </cell>
        </row>
        <row r="807">
          <cell r="B807" t="str">
            <v>Universidad Autónoma Agraria Antonio Narro</v>
          </cell>
          <cell r="C807" t="str">
            <v>64100</v>
          </cell>
        </row>
        <row r="808">
          <cell r="B808" t="str">
            <v>Universidad Autónoma Chapingo</v>
          </cell>
          <cell r="C808" t="str">
            <v>29004</v>
          </cell>
        </row>
        <row r="809">
          <cell r="B809" t="str">
            <v>Universidad Autónoma Metropolitana</v>
          </cell>
          <cell r="C809" t="str">
            <v>64300</v>
          </cell>
        </row>
        <row r="810">
          <cell r="B810" t="str">
            <v>Universidad Nacional Autónoma de México</v>
          </cell>
          <cell r="C810" t="str">
            <v>64400</v>
          </cell>
        </row>
        <row r="811">
          <cell r="B811" t="str">
            <v>Universidad Pedagógica Nacional</v>
          </cell>
          <cell r="C811" t="str">
            <v>29010</v>
          </cell>
        </row>
        <row r="812">
          <cell r="B812" t="str">
            <v>XE-IPN Canal 11 (*)</v>
          </cell>
          <cell r="C812" t="str">
            <v>11006</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2-L3FXII"/>
    </sheetNames>
    <definedNames>
      <definedName name="Macro2"/>
    </definedNames>
    <sheetDataSet>
      <sheetData sheetId="0"/>
      <sheetData sheetId="1">
        <row r="1">
          <cell r="B1" t="str">
            <v>Seleccione el nombre del sujeto obligado</v>
          </cell>
          <cell r="C1" t="str">
            <v>Cve</v>
          </cell>
        </row>
        <row r="2">
          <cell r="B2" t="str">
            <v>Administración de los recursos producto de la venta de publicaciones de la Suprema Corte para el financiamiento de nuevas publicaciones y cualquier proyecto de interés para el fideicomitente</v>
          </cell>
          <cell r="C2" t="str">
            <v>03301</v>
          </cell>
        </row>
        <row r="3">
          <cell r="B3" t="str">
            <v>Administración del Patrimonio de la Beneficencia Pública (*)</v>
          </cell>
          <cell r="C3" t="str">
            <v>12001</v>
          </cell>
        </row>
        <row r="4">
          <cell r="B4" t="str">
            <v>Administración del Sistema Portuario Nacional Altamira, S.A. de C.V.</v>
          </cell>
          <cell r="C4" t="str">
            <v>09176</v>
          </cell>
        </row>
        <row r="5">
          <cell r="B5" t="str">
            <v>Administración del Sistema Portuario Nacional Coatzacoalcos, S.A. de C.V.</v>
          </cell>
          <cell r="C5" t="str">
            <v>09183</v>
          </cell>
        </row>
        <row r="6">
          <cell r="B6" t="str">
            <v>Administración del Sistema Portuario Nacional Dos Bocas, S.A. de C.V.</v>
          </cell>
          <cell r="C6" t="str">
            <v>09180</v>
          </cell>
        </row>
        <row r="7">
          <cell r="B7" t="str">
            <v>Administración del Sistema Portuario Nacional Ensenada, S.A. de C.V.</v>
          </cell>
          <cell r="C7" t="str">
            <v>09169</v>
          </cell>
        </row>
        <row r="8">
          <cell r="B8" t="str">
            <v>Administración del Sistema Portuario Nacional Guaymas, S.A. de C.V.</v>
          </cell>
          <cell r="C8" t="str">
            <v>09177</v>
          </cell>
        </row>
        <row r="9">
          <cell r="B9" t="str">
            <v>Administración del Sistema Portuario Nacional Lázaro Cárdenas, S.A. de C.V.</v>
          </cell>
          <cell r="C9" t="str">
            <v>09178</v>
          </cell>
        </row>
        <row r="10">
          <cell r="B10" t="str">
            <v>Administración del Sistema Portuario Nacional Manzanillo, S.A. de C.V.</v>
          </cell>
          <cell r="C10" t="str">
            <v>09179</v>
          </cell>
        </row>
        <row r="11">
          <cell r="B11" t="str">
            <v>Administración del Sistema Portuario Nacional Mazatlán, S.A. de C.V.</v>
          </cell>
          <cell r="C11" t="str">
            <v>09171</v>
          </cell>
        </row>
        <row r="12">
          <cell r="B12" t="str">
            <v>Administración del Sistema Portuario Nacional Progreso, S.A. de C.V.</v>
          </cell>
          <cell r="C12" t="str">
            <v>09172</v>
          </cell>
        </row>
        <row r="13">
          <cell r="B13" t="str">
            <v>Administración del Sistema Portuario Nacional Puerto Chiapas, S.A. de C.V.</v>
          </cell>
          <cell r="C13" t="str">
            <v>09186</v>
          </cell>
        </row>
        <row r="14">
          <cell r="B14" t="str">
            <v>Administración del Sistema Portuario Nacional Puerto Vallarta, S.A. de C.V.</v>
          </cell>
          <cell r="C14" t="str">
            <v>09173</v>
          </cell>
        </row>
        <row r="15">
          <cell r="B15" t="str">
            <v>Administración del Sistema Portuario Nacional Salina Cruz, S.A. de C.V.</v>
          </cell>
          <cell r="C15" t="str">
            <v>09184</v>
          </cell>
        </row>
        <row r="16">
          <cell r="B16" t="str">
            <v>Administración del Sistema Portuario Nacional Tampico, S.A. de C.V.</v>
          </cell>
          <cell r="C16" t="str">
            <v>09181</v>
          </cell>
        </row>
        <row r="17">
          <cell r="B17" t="str">
            <v>Administración del Sistema Portuario Nacional Topolobampo, S.A. de C.V.</v>
          </cell>
          <cell r="C17" t="str">
            <v>09174</v>
          </cell>
        </row>
        <row r="18">
          <cell r="B18" t="str">
            <v>Administración del Sistema Portuario Nacional Tuxpan, S.A. de C.V.</v>
          </cell>
          <cell r="C18" t="str">
            <v>09175</v>
          </cell>
        </row>
        <row r="19">
          <cell r="B19" t="str">
            <v>Administración del Sistema Portuario Nacional Veracruz, S.A. de C.V.</v>
          </cell>
          <cell r="C19" t="str">
            <v>09182</v>
          </cell>
        </row>
        <row r="20">
          <cell r="B20" t="str">
            <v>Aeropuerto Internacional de la Ciudad de México, S.A. de C.V.</v>
          </cell>
          <cell r="C20" t="str">
            <v>09451</v>
          </cell>
        </row>
        <row r="21">
          <cell r="B21" t="str">
            <v>Aeropuerto Internacional Felipe Ángeles, S.A. de C.V.</v>
          </cell>
          <cell r="C21">
            <v>7003</v>
          </cell>
        </row>
        <row r="22">
          <cell r="B22" t="str">
            <v>Aeropuertos y Servicios Auxiliares</v>
          </cell>
          <cell r="C22" t="str">
            <v>09085</v>
          </cell>
        </row>
        <row r="23">
          <cell r="B23" t="str">
            <v>Agencia Espacial Mexicana</v>
          </cell>
          <cell r="C23" t="str">
            <v>09087</v>
          </cell>
        </row>
        <row r="24">
          <cell r="B24" t="str">
            <v>Agencia Federal de Aviación Civil</v>
          </cell>
          <cell r="C24" t="str">
            <v>09012</v>
          </cell>
        </row>
        <row r="25">
          <cell r="B25" t="str">
            <v>Agencia Mexicana de Cooperación Internacional para el Desarrollo (*)</v>
          </cell>
          <cell r="C25" t="str">
            <v>05100</v>
          </cell>
        </row>
        <row r="26">
          <cell r="B26" t="str">
            <v>Agencia Nacional de Aduanas de México</v>
          </cell>
          <cell r="C26" t="str">
            <v>06052</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06005</v>
          </cell>
        </row>
        <row r="37">
          <cell r="B37" t="str">
            <v>Bachillerato general en sus modalidades no escolarizada y mixta</v>
          </cell>
          <cell r="C37" t="str">
            <v>11007</v>
          </cell>
        </row>
        <row r="38">
          <cell r="B38" t="str">
            <v>Banco de México</v>
          </cell>
          <cell r="C38" t="str">
            <v>61100</v>
          </cell>
        </row>
        <row r="39">
          <cell r="B39" t="str">
            <v xml:space="preserve">Banco del Bienestar </v>
          </cell>
          <cell r="C39" t="str">
            <v>06800</v>
          </cell>
        </row>
        <row r="40">
          <cell r="B40" t="str">
            <v>Banco Nacional de Comercio Exterior, S.N.C.</v>
          </cell>
          <cell r="C40" t="str">
            <v>06305</v>
          </cell>
        </row>
        <row r="41">
          <cell r="B41" t="str">
            <v>Banco Nacional de Obras y Servicios Públicos, S.N.C.</v>
          </cell>
          <cell r="C41" t="str">
            <v>06320</v>
          </cell>
        </row>
        <row r="42">
          <cell r="B42" t="str">
            <v>Banco Nacional del Ejército, Fuerza Aérea y Armada, S.N.C.</v>
          </cell>
          <cell r="C42" t="str">
            <v>06325</v>
          </cell>
        </row>
        <row r="43">
          <cell r="B43" t="str">
            <v>Cámara de Diputados</v>
          </cell>
          <cell r="C43" t="str">
            <v>01200</v>
          </cell>
        </row>
        <row r="44">
          <cell r="B44" t="str">
            <v>Caminos y Puentes Federales de Ingresos y Servicios Conexos</v>
          </cell>
          <cell r="C44" t="str">
            <v>09120</v>
          </cell>
        </row>
        <row r="45">
          <cell r="B45" t="str">
            <v>Casa de Moneda de México</v>
          </cell>
          <cell r="C45" t="str">
            <v>06363</v>
          </cell>
        </row>
        <row r="46">
          <cell r="B46" t="str">
            <v>Centro de Capacitación Cinematográfica, A.C.</v>
          </cell>
          <cell r="C46" t="str">
            <v>11063</v>
          </cell>
        </row>
        <row r="47">
          <cell r="B47" t="str">
            <v>Centro de Enseñanza Técnica Industrial</v>
          </cell>
          <cell r="C47" t="str">
            <v>11065</v>
          </cell>
        </row>
        <row r="48">
          <cell r="B48" t="str">
            <v>Centro de Estudios para la Preparación y Evaluación Socioeconómica de Proyectos (CEPEP)</v>
          </cell>
          <cell r="C48" t="str">
            <v>06006</v>
          </cell>
        </row>
        <row r="49">
          <cell r="B49" t="str">
            <v>Centro de Ingeniería y Desarrollo Industrial</v>
          </cell>
          <cell r="C49" t="str">
            <v>11121</v>
          </cell>
        </row>
        <row r="50">
          <cell r="B50" t="str">
            <v>Centro de Investigación Científica de Yucatán, A.C.</v>
          </cell>
          <cell r="C50" t="str">
            <v>11108</v>
          </cell>
        </row>
        <row r="51">
          <cell r="B51" t="str">
            <v>Centro de Investigación Científica y de Educación Superior de Ensenada, Baja California</v>
          </cell>
          <cell r="C51" t="str">
            <v>11101</v>
          </cell>
        </row>
        <row r="52">
          <cell r="B52" t="str">
            <v>Centro de Investigación en Alimentación y Desarrollo, A.C.</v>
          </cell>
          <cell r="C52" t="str">
            <v>11083</v>
          </cell>
        </row>
        <row r="53">
          <cell r="B53" t="str">
            <v>Centro de Investigación en Ciencias de Información Geoespacial</v>
          </cell>
          <cell r="C53" t="str">
            <v>11080</v>
          </cell>
        </row>
        <row r="54">
          <cell r="B54" t="str">
            <v>Centro de Investigación en Matemáticas, A.C.</v>
          </cell>
          <cell r="C54" t="str">
            <v>11102</v>
          </cell>
        </row>
        <row r="55">
          <cell r="B55" t="str">
            <v>Centro de Investigación en Materiales Avanzados, S.C.</v>
          </cell>
          <cell r="C55" t="str">
            <v>11088</v>
          </cell>
        </row>
        <row r="56">
          <cell r="B56" t="str">
            <v>Centro de Investigación en Química Aplicada</v>
          </cell>
          <cell r="C56" t="str">
            <v>11111</v>
          </cell>
        </row>
        <row r="57">
          <cell r="B57" t="str">
            <v>Centro de Investigación y Asistencia en Tecnología y Diseño del Estado de Jalisco, A.C.</v>
          </cell>
          <cell r="C57" t="str">
            <v>11103</v>
          </cell>
        </row>
        <row r="58">
          <cell r="B58" t="str">
            <v>Centro de Investigación y de Estudios Avanzados del Instituto Politécnico Nacional</v>
          </cell>
          <cell r="C58" t="str">
            <v>11085</v>
          </cell>
        </row>
        <row r="59">
          <cell r="B59" t="str">
            <v>Centro de Investigación y Desarrollo Tecnológico en Electroquímica, S.C.</v>
          </cell>
          <cell r="C59" t="str">
            <v>11106</v>
          </cell>
        </row>
        <row r="60">
          <cell r="B60" t="str">
            <v>Centro de Investigación y Docencia Económicas, A.C.</v>
          </cell>
          <cell r="C60" t="str">
            <v>11090</v>
          </cell>
        </row>
        <row r="61">
          <cell r="B61" t="str">
            <v>Centro de Investigaciones Biológicas del Noroeste, S.C.</v>
          </cell>
          <cell r="C61" t="str">
            <v>11107</v>
          </cell>
        </row>
        <row r="62">
          <cell r="B62" t="str">
            <v>Centro de Investigaciones en Óptica, A.C.</v>
          </cell>
          <cell r="C62" t="str">
            <v>11110</v>
          </cell>
        </row>
        <row r="63">
          <cell r="B63" t="str">
            <v>Centro de Investigaciones y Estudios Superiores en Antropología Social</v>
          </cell>
          <cell r="C63" t="str">
            <v>11100</v>
          </cell>
        </row>
        <row r="64">
          <cell r="B64" t="str">
            <v>Centro de Producción de Programas Informativos y Especiales (*)</v>
          </cell>
          <cell r="C64" t="str">
            <v>04001</v>
          </cell>
        </row>
        <row r="65">
          <cell r="B65" t="str">
            <v>Centro Federal de Conciliación y Registro Laboral</v>
          </cell>
          <cell r="C65">
            <v>14112</v>
          </cell>
        </row>
        <row r="66">
          <cell r="B66" t="str">
            <v>Centro Nacional de Control de Energía</v>
          </cell>
          <cell r="C66" t="str">
            <v>11205</v>
          </cell>
        </row>
        <row r="67">
          <cell r="B67" t="str">
            <v>Centro Nacional de Control del Gas Natural</v>
          </cell>
          <cell r="C67" t="str">
            <v>18112</v>
          </cell>
        </row>
        <row r="68">
          <cell r="B68" t="str">
            <v>Centro Nacional de Equidad de Género y Salud Reproductiva (*)</v>
          </cell>
          <cell r="C68" t="str">
            <v>12002</v>
          </cell>
        </row>
        <row r="69">
          <cell r="B69" t="str">
            <v>Centro Nacional de Excelencia Tecnológica en Salud (*)</v>
          </cell>
          <cell r="C69" t="str">
            <v>12003</v>
          </cell>
        </row>
        <row r="70">
          <cell r="B70" t="str">
            <v>Centro Nacional de Inteligencia</v>
          </cell>
          <cell r="C70" t="str">
            <v>04100</v>
          </cell>
        </row>
        <row r="71">
          <cell r="B71" t="str">
            <v>Centro Nacional de la Transfusión Sanguínea (*)</v>
          </cell>
          <cell r="C71" t="str">
            <v>12004</v>
          </cell>
        </row>
        <row r="72">
          <cell r="B72" t="str">
            <v>Centro Nacional de Metrología</v>
          </cell>
          <cell r="C72" t="str">
            <v>10095</v>
          </cell>
        </row>
        <row r="73">
          <cell r="B73" t="str">
            <v>Centro Nacional de Prevención de Desastres</v>
          </cell>
          <cell r="C73" t="str">
            <v>04130</v>
          </cell>
        </row>
        <row r="74">
          <cell r="B74" t="str">
            <v>Centro Nacional de Programas Preventivos y Control de Enfermedades (*)</v>
          </cell>
          <cell r="C74" t="str">
            <v>12005</v>
          </cell>
        </row>
        <row r="75">
          <cell r="B75" t="str">
            <v>Centro Nacional de Trasplantes (*)</v>
          </cell>
          <cell r="C75" t="str">
            <v>12006</v>
          </cell>
        </row>
        <row r="76">
          <cell r="B76" t="str">
            <v>Centro Nacional para la Prevención y el Control del VIH/SIDA (*)</v>
          </cell>
          <cell r="C76" t="str">
            <v>12008</v>
          </cell>
        </row>
        <row r="77">
          <cell r="B77" t="str">
            <v>Centro Nacional para la Salud de la Infancia y la Adolescencia (*)</v>
          </cell>
          <cell r="C77" t="str">
            <v>12009</v>
          </cell>
        </row>
        <row r="78">
          <cell r="B78" t="str">
            <v>Centro Regional de Alta Especialidad de Chiapas</v>
          </cell>
          <cell r="C78" t="str">
            <v>12090</v>
          </cell>
        </row>
        <row r="79">
          <cell r="B79" t="str">
            <v>Centros de Integración Juvenil, A.C.</v>
          </cell>
          <cell r="C79" t="str">
            <v>12100</v>
          </cell>
        </row>
        <row r="80">
          <cell r="B80" t="str">
            <v>CFE Telecomunicaciones e Internet para Todos</v>
          </cell>
          <cell r="C80">
            <v>18171</v>
          </cell>
        </row>
        <row r="81">
          <cell r="B81" t="str">
            <v>CIATEC, A.C. "Centro de Innovación Aplicada en Tecnologías Competitivas"</v>
          </cell>
          <cell r="C81" t="str">
            <v>11105</v>
          </cell>
        </row>
        <row r="82">
          <cell r="B82" t="str">
            <v>CIATEQ, A.C. Centro de Tecnología Avanzada</v>
          </cell>
          <cell r="C82" t="str">
            <v>11104</v>
          </cell>
        </row>
        <row r="83">
          <cell r="B83" t="str">
            <v>Colegio de Bachilleres</v>
          </cell>
          <cell r="C83" t="str">
            <v>11115</v>
          </cell>
        </row>
        <row r="84">
          <cell r="B84" t="str">
            <v>Colegio de Postgraduados</v>
          </cell>
          <cell r="C84" t="str">
            <v>08140</v>
          </cell>
        </row>
        <row r="85">
          <cell r="B85" t="str">
            <v>Colegio Nacional de Educación Profesional Técnica</v>
          </cell>
          <cell r="C85" t="str">
            <v>11125</v>
          </cell>
        </row>
        <row r="86">
          <cell r="B86" t="str">
            <v>Colegio Superior Agropecuario del Estado de Guerrero</v>
          </cell>
          <cell r="C86" t="str">
            <v>08609</v>
          </cell>
        </row>
        <row r="87">
          <cell r="B87" t="str">
            <v>Comisión de Apelación y Arbitraje del Deporte (*)</v>
          </cell>
          <cell r="C87" t="str">
            <v>11001</v>
          </cell>
        </row>
        <row r="88">
          <cell r="B88" t="str">
            <v>Comisión de Operación y Fomento de Actividades Académicas del Instituto Politécnico Nacional</v>
          </cell>
          <cell r="C88" t="str">
            <v>11135</v>
          </cell>
        </row>
        <row r="89">
          <cell r="B89" t="str">
            <v>Comisión de Selección del Comité de Participación Ciudadana del Sistema Nacional Anticorrupción(*)</v>
          </cell>
          <cell r="C89" t="str">
            <v>01302</v>
          </cell>
        </row>
        <row r="90">
          <cell r="B90" t="str">
            <v>Comisión Ejecutiva de Atención a Víctimas</v>
          </cell>
          <cell r="C90" t="str">
            <v>00633</v>
          </cell>
        </row>
        <row r="91">
          <cell r="B91" t="str">
            <v>Comisión Federal de Competencia Económica</v>
          </cell>
          <cell r="C91" t="str">
            <v>10111</v>
          </cell>
        </row>
        <row r="92">
          <cell r="B92" t="str">
            <v>Comisión Federal de Electricidad</v>
          </cell>
          <cell r="C92" t="str">
            <v>18164</v>
          </cell>
        </row>
        <row r="93">
          <cell r="B93" t="str">
            <v>Comisión Federal para la Protección contra Riesgos Sanitarios</v>
          </cell>
          <cell r="C93" t="str">
            <v>12151</v>
          </cell>
        </row>
        <row r="94">
          <cell r="B94" t="str">
            <v>Comisión Nacional Bancaria y de Valores</v>
          </cell>
          <cell r="C94" t="str">
            <v>06100</v>
          </cell>
        </row>
        <row r="95">
          <cell r="B95" t="str">
            <v>Comisión Nacional contra las Adicciones (*)</v>
          </cell>
          <cell r="C95" t="str">
            <v>12007</v>
          </cell>
        </row>
        <row r="96">
          <cell r="B96" t="str">
            <v>Comisión Nacional de Acuacultura y Pesca</v>
          </cell>
          <cell r="C96" t="str">
            <v>08197</v>
          </cell>
        </row>
        <row r="97">
          <cell r="B97" t="str">
            <v>Comisión Nacional de Arbitraje Médico</v>
          </cell>
          <cell r="C97" t="str">
            <v>42207</v>
          </cell>
        </row>
        <row r="98">
          <cell r="B98" t="str">
            <v>Comisión Nacional de Áreas Naturales Protegidas</v>
          </cell>
          <cell r="C98" t="str">
            <v>16151</v>
          </cell>
        </row>
        <row r="99">
          <cell r="B99" t="str">
            <v>Comisión Nacional de Bioética (*)</v>
          </cell>
          <cell r="C99" t="str">
            <v>12010</v>
          </cell>
        </row>
        <row r="100">
          <cell r="B100" t="str">
            <v>Comisión Nacional de Búsqueda de Personas (*)</v>
          </cell>
          <cell r="C100" t="str">
            <v>04016</v>
          </cell>
        </row>
        <row r="101">
          <cell r="B101" t="str">
            <v>Comisión Nacional de Cultura Física y Deporte</v>
          </cell>
          <cell r="C101" t="str">
            <v>11131</v>
          </cell>
        </row>
        <row r="102">
          <cell r="B102" t="str">
            <v>Comisión Nacional de Hidrocarburos</v>
          </cell>
          <cell r="C102" t="str">
            <v>18001</v>
          </cell>
        </row>
        <row r="103">
          <cell r="B103" t="str">
            <v>Comisión Nacional de las Zonas Áridas</v>
          </cell>
          <cell r="C103" t="str">
            <v>20090</v>
          </cell>
        </row>
        <row r="104">
          <cell r="B104" t="str">
            <v>Comisión Nacional de Libros de Texto Gratuitos</v>
          </cell>
          <cell r="C104" t="str">
            <v>11137</v>
          </cell>
        </row>
        <row r="105">
          <cell r="B105" t="str">
            <v>Comisión Nacional de los Derechos Humanos</v>
          </cell>
          <cell r="C105" t="str">
            <v>35100</v>
          </cell>
        </row>
        <row r="106">
          <cell r="B106" t="str">
            <v>Comisión Nacional de los Salarios Mínimos</v>
          </cell>
          <cell r="C106" t="str">
            <v>14075</v>
          </cell>
        </row>
        <row r="107">
          <cell r="B107" t="str">
            <v>Comisión Nacional de Mejora Regulatoria</v>
          </cell>
          <cell r="C107" t="str">
            <v>10141</v>
          </cell>
        </row>
        <row r="108">
          <cell r="B108" t="str">
            <v>Comisión Nacional de Seguridad Nuclear y Salvaguardias</v>
          </cell>
          <cell r="C108" t="str">
            <v>18100</v>
          </cell>
        </row>
        <row r="109">
          <cell r="B109" t="str">
            <v>Comisión Nacional de Seguros y Fianzas</v>
          </cell>
          <cell r="C109" t="str">
            <v>06111</v>
          </cell>
        </row>
        <row r="110">
          <cell r="B110" t="str">
            <v>Comisión Nacional de Vivienda</v>
          </cell>
          <cell r="C110" t="str">
            <v>20120</v>
          </cell>
        </row>
        <row r="111">
          <cell r="B111" t="str">
            <v>Comisión Nacional del Agua</v>
          </cell>
          <cell r="C111" t="str">
            <v>16101</v>
          </cell>
        </row>
        <row r="112">
          <cell r="B112" t="str">
            <v>Comisión Nacional del Sistema de Ahorro para el Retiro</v>
          </cell>
          <cell r="C112" t="str">
            <v>06121</v>
          </cell>
        </row>
        <row r="113">
          <cell r="B113" t="str">
            <v>Comisión Nacional Forestal</v>
          </cell>
          <cell r="C113" t="str">
            <v>16161</v>
          </cell>
        </row>
        <row r="114">
          <cell r="B114" t="str">
            <v>Comisión Nacional para el Uso Eficiente de la Energía</v>
          </cell>
          <cell r="C114" t="str">
            <v>18191</v>
          </cell>
        </row>
        <row r="115">
          <cell r="B115" t="str">
            <v>Comisión Nacional para la Mejora Continua de la Educación</v>
          </cell>
          <cell r="C115" t="str">
            <v>11323</v>
          </cell>
        </row>
        <row r="116">
          <cell r="B116" t="str">
            <v>Comisión Nacional para la Protección y Defensa de los Usuarios de Servicios Financieros</v>
          </cell>
          <cell r="C116" t="str">
            <v>06370</v>
          </cell>
        </row>
        <row r="117">
          <cell r="B117" t="str">
            <v>Comisión Nacional para Prevenir y Erradicar la Violencia Contra las Mujeres (*)</v>
          </cell>
          <cell r="C117" t="str">
            <v>04002</v>
          </cell>
        </row>
        <row r="118">
          <cell r="B118" t="str">
            <v>Comisión Reguladora de Energía</v>
          </cell>
          <cell r="C118" t="str">
            <v>18111</v>
          </cell>
        </row>
        <row r="119">
          <cell r="B119" t="str">
            <v>Comité de Participación Ciudadana del Sistema Nacional Anticorrupción</v>
          </cell>
          <cell r="C119">
            <v>47002</v>
          </cell>
        </row>
        <row r="120">
          <cell r="B120" t="str">
            <v>Comité Nacional para el Desarrollo Sustentable de la Caña de Azúcar (*)</v>
          </cell>
          <cell r="C120" t="str">
            <v>08001</v>
          </cell>
        </row>
        <row r="121">
          <cell r="B121" t="str">
            <v>Compañía Mexicana de Exploraciones, S.A. de C.V.</v>
          </cell>
          <cell r="C121" t="str">
            <v>18200</v>
          </cell>
        </row>
        <row r="122">
          <cell r="B122" t="str">
            <v>Compañía Operadora del Centro Cultural y Turístico de Tijuana, S.A. de C.V.</v>
          </cell>
          <cell r="C122" t="str">
            <v>11148</v>
          </cell>
        </row>
        <row r="123">
          <cell r="B123" t="str">
            <v>Complemento del Préstamo Especial para el Ahorro (PEA) y préstamos de corto y mediano plazo para jubilados bajo el plan de beneficio definido</v>
          </cell>
          <cell r="C123" t="str">
            <v>06781</v>
          </cell>
        </row>
        <row r="124">
          <cell r="B124" t="str">
            <v>CONADE-Fideicomiso de inversión y administración (FINDEPO)</v>
          </cell>
          <cell r="C124" t="str">
            <v>11237</v>
          </cell>
        </row>
        <row r="125">
          <cell r="B125" t="str">
            <v>Consejería Jurídica del Ejecutivo Federal</v>
          </cell>
          <cell r="C125" t="str">
            <v>02200</v>
          </cell>
        </row>
        <row r="126">
          <cell r="B126" t="str">
            <v>Consejo de la Judicatura Federal</v>
          </cell>
          <cell r="C126" t="str">
            <v>03200</v>
          </cell>
        </row>
        <row r="127">
          <cell r="B127" t="str">
            <v>Consejo de Promoción Turística de México, S.A. de C. V.</v>
          </cell>
          <cell r="C127">
            <v>21355</v>
          </cell>
        </row>
        <row r="128">
          <cell r="B128" t="str">
            <v>Consejo Nacional de Ciencia y Tecnología</v>
          </cell>
          <cell r="C128" t="str">
            <v>11112</v>
          </cell>
        </row>
        <row r="129">
          <cell r="B129" t="str">
            <v>Consejo Nacional de Evaluación de la Política de Desarrollo Social</v>
          </cell>
          <cell r="C129" t="str">
            <v>20237</v>
          </cell>
        </row>
        <row r="130">
          <cell r="B130" t="str">
            <v>Consejo Nacional de Fomento Educativo</v>
          </cell>
          <cell r="C130" t="str">
            <v>11150</v>
          </cell>
        </row>
        <row r="131">
          <cell r="B131" t="str">
            <v>Consejo Nacional para el Desarrollo y la Inclusión de las Personas con Discapacidad</v>
          </cell>
          <cell r="C131" t="str">
            <v>00634</v>
          </cell>
        </row>
        <row r="132">
          <cell r="B132" t="str">
            <v>Consejo Nacional para Prevenir la Discriminación</v>
          </cell>
          <cell r="C132" t="str">
            <v>04410</v>
          </cell>
        </row>
        <row r="133">
          <cell r="B133" t="str">
            <v>Conservaduría de Palacio Nacional</v>
          </cell>
          <cell r="C133" t="str">
            <v>02101</v>
          </cell>
        </row>
        <row r="134">
          <cell r="B134" t="str">
            <v>Contrato de fideicomiso con número 108601 con el Banco Nacional del Ejército, Fuerza Aérea y Armada, S.N.C. (BANJERCITO), para la administración del Fondo por concepto de las aportaciones para el cumplimiento del programa del pasivo laboral</v>
          </cell>
          <cell r="C134" t="str">
            <v>22201</v>
          </cell>
        </row>
        <row r="135">
          <cell r="B135" t="str">
            <v>Contrato de mandato para el pago de haberes de retiro, pensiones y compensaciones</v>
          </cell>
          <cell r="C135" t="str">
            <v>07151</v>
          </cell>
        </row>
        <row r="136">
          <cell r="B136" t="str">
            <v>Contrato especifico abierto para la construcción y suministro de remolcadores, chalanes y embarcaciones multipropósito para la flota menor de Pemex Refinación</v>
          </cell>
          <cell r="C136" t="str">
            <v>18681</v>
          </cell>
        </row>
        <row r="137">
          <cell r="B137" t="str">
            <v>Convenio específico para la operación y desarrollo del Programa SEPA-Ingles</v>
          </cell>
          <cell r="C137" t="str">
            <v>11010</v>
          </cell>
        </row>
        <row r="138">
          <cell r="B138" t="str">
            <v>Coordinación General @prende.mx (*)</v>
          </cell>
          <cell r="C138" t="str">
            <v>11002</v>
          </cell>
        </row>
        <row r="139">
          <cell r="B139" t="str">
            <v>Coordinación General de la Comisión Mexicana de Ayuda a Refugiados</v>
          </cell>
          <cell r="C139" t="str">
            <v>04220</v>
          </cell>
        </row>
        <row r="140">
          <cell r="B140" t="str">
            <v>Coordinación Nacional Antisecuestro (*)</v>
          </cell>
          <cell r="C140" t="str">
            <v>04003</v>
          </cell>
        </row>
        <row r="141">
          <cell r="B141" t="str">
            <v>Coordinación Nacional de Becas para el Bienestar Benito Juárez</v>
          </cell>
          <cell r="C141" t="str">
            <v>20001</v>
          </cell>
        </row>
        <row r="142">
          <cell r="B142" t="str">
            <v>Coordinación para la Atención Integral de la Migración en la Frontera Sur (*)</v>
          </cell>
          <cell r="C142" t="str">
            <v>04004</v>
          </cell>
        </row>
        <row r="143">
          <cell r="B143" t="str">
            <v>Corporación Mexicana de Investigación en Materiales, S.A. de C.V.</v>
          </cell>
          <cell r="C143" t="str">
            <v>11163</v>
          </cell>
        </row>
        <row r="144">
          <cell r="B144" t="str">
            <v>Corredor Interoceánico del Istmo deTehuantepec</v>
          </cell>
          <cell r="C144" t="str">
            <v>09008</v>
          </cell>
        </row>
        <row r="145">
          <cell r="B145" t="str">
            <v>Diconsa, S.A. de C.V.</v>
          </cell>
          <cell r="C145" t="str">
            <v>20150</v>
          </cell>
        </row>
        <row r="146">
          <cell r="B146" t="str">
            <v>Educal, S.A. de C.V.</v>
          </cell>
          <cell r="C146" t="str">
            <v>11186</v>
          </cell>
        </row>
        <row r="147">
          <cell r="B147" t="str">
            <v>El 0.136 por ciento de la RFP</v>
          </cell>
          <cell r="C147" t="str">
            <v>06007</v>
          </cell>
        </row>
        <row r="148">
          <cell r="B148" t="str">
            <v>El Colegio de la Frontera Norte, A.C.</v>
          </cell>
          <cell r="C148" t="str">
            <v>11075</v>
          </cell>
        </row>
        <row r="149">
          <cell r="B149" t="str">
            <v>El Colegio de la Frontera Sur</v>
          </cell>
          <cell r="C149" t="str">
            <v>11109</v>
          </cell>
        </row>
        <row r="150">
          <cell r="B150" t="str">
            <v>El Colegio de México, A.C.</v>
          </cell>
          <cell r="C150" t="str">
            <v>11120</v>
          </cell>
        </row>
        <row r="151">
          <cell r="B151" t="str">
            <v>El Colegio de Michoacán, A.C.</v>
          </cell>
          <cell r="C151" t="str">
            <v>11187</v>
          </cell>
        </row>
        <row r="152">
          <cell r="B152" t="str">
            <v>El Colegio de San Luis, A.C.</v>
          </cell>
          <cell r="C152" t="str">
            <v>53123</v>
          </cell>
        </row>
        <row r="153">
          <cell r="B153" t="str">
            <v>Estudios Churubusco Azteca, S.A.</v>
          </cell>
          <cell r="C153" t="str">
            <v>11195</v>
          </cell>
        </row>
        <row r="154">
          <cell r="B154" t="str">
            <v>Exportadora de Sal, S.A. de C.V.</v>
          </cell>
          <cell r="C154" t="str">
            <v>10101</v>
          </cell>
        </row>
        <row r="155">
          <cell r="B155" t="str">
            <v>Extinta Luz y Fuerza del Centro</v>
          </cell>
          <cell r="C155" t="str">
            <v>06814</v>
          </cell>
        </row>
        <row r="156">
          <cell r="B156" t="str">
            <v>F/11025590 (Antes 4483-0) "Durango-Yerbanis"</v>
          </cell>
          <cell r="C156" t="str">
            <v>09123</v>
          </cell>
        </row>
        <row r="157">
          <cell r="B157" t="str">
            <v>F/1516 ATM (Antes 639-00-5) Tijuana-Tecate</v>
          </cell>
          <cell r="C157" t="str">
            <v>09127</v>
          </cell>
        </row>
        <row r="158">
          <cell r="B158" t="str">
            <v>F/21935-2 "Kantunil-Cancún"</v>
          </cell>
          <cell r="C158" t="str">
            <v>09124</v>
          </cell>
        </row>
        <row r="159">
          <cell r="B159" t="str">
            <v>F/31293-4 Libramiento Oriente de San Luis Potosí</v>
          </cell>
          <cell r="C159" t="str">
            <v>09122</v>
          </cell>
        </row>
        <row r="160">
          <cell r="B160" t="str">
            <v>F/689 San Martín Texmelucan-Tlaxcala-El Molinito</v>
          </cell>
          <cell r="C160" t="str">
            <v>09131</v>
          </cell>
        </row>
        <row r="161">
          <cell r="B161" t="str">
            <v>Ferrocarril del Istmo de Tehuantepec, S.A. de C.V.</v>
          </cell>
          <cell r="C161" t="str">
            <v>09189</v>
          </cell>
        </row>
        <row r="162">
          <cell r="B162" t="str">
            <v>Ferrocarriles Nacionales de México</v>
          </cell>
          <cell r="C162" t="str">
            <v>06815</v>
          </cell>
        </row>
        <row r="163">
          <cell r="B163" t="str">
            <v>Fi+A2:A300deicomiso irrevocable de inversión y administración para el pago de pensiones y jubilaciones, F/10045</v>
          </cell>
          <cell r="C163" t="str">
            <v>06801</v>
          </cell>
        </row>
        <row r="164">
          <cell r="B164" t="str">
            <v>Fid. 122.- Benjamín Hill Trabajadores F.F.C.C. Sonora-Baja California</v>
          </cell>
          <cell r="C164" t="str">
            <v>09003</v>
          </cell>
        </row>
        <row r="165">
          <cell r="B165" t="str">
            <v>Fid. 1327.- Gobierno Federal, Programa de vivienda para magistrados y jueces del Poder Judicial Federal</v>
          </cell>
          <cell r="C165" t="str">
            <v>06008</v>
          </cell>
        </row>
        <row r="166">
          <cell r="B166" t="str">
            <v>Fid. 2065.- Plan de pensiones de los jubilados de BANOBRAS</v>
          </cell>
          <cell r="C166" t="str">
            <v>06322</v>
          </cell>
        </row>
        <row r="167">
          <cell r="B167" t="str">
            <v>Fid. 2160 Fondo de pensiones de contribución definida</v>
          </cell>
          <cell r="C167" t="str">
            <v>06323</v>
          </cell>
        </row>
        <row r="168">
          <cell r="B168" t="str">
            <v>Fid. 285.-Promotora de desarrollo urbano.- Fraccionamiento Bosques del Valle Coacalco</v>
          </cell>
          <cell r="C168" t="str">
            <v>06003</v>
          </cell>
        </row>
        <row r="169">
          <cell r="B169" t="str">
            <v>Fid. 294.- Colonia Petrolera José Escandón</v>
          </cell>
          <cell r="C169" t="str">
            <v>18672</v>
          </cell>
        </row>
        <row r="170">
          <cell r="B170" t="str">
            <v>Fid. 351.- Unidad Morazán</v>
          </cell>
          <cell r="C170" t="str">
            <v>06001</v>
          </cell>
        </row>
        <row r="171">
          <cell r="B171" t="str">
            <v>Fideicomiso 11029386 (antes SM940243) Gómez Palacio-Cuencamé-Yerbanis</v>
          </cell>
          <cell r="C171" t="str">
            <v>09132</v>
          </cell>
        </row>
        <row r="172">
          <cell r="B172" t="str">
            <v>Fideicomiso 14780-8 Fondo Nacional para Escuelas de Calidad</v>
          </cell>
          <cell r="C172" t="str">
            <v>11019</v>
          </cell>
        </row>
        <row r="173">
          <cell r="B173" t="str">
            <v>Fideicomiso 148687 "Fondo para préstamos a corto plazo para apoyar a los trabajadores de CAPUFE en casos de contingencia"</v>
          </cell>
          <cell r="C173" t="str">
            <v>09126</v>
          </cell>
        </row>
        <row r="174">
          <cell r="B174" t="str">
            <v>Fideicomiso 1725-1-Para integrar diversos fondos (Patrimonial)</v>
          </cell>
          <cell r="C174" t="str">
            <v>11091</v>
          </cell>
        </row>
        <row r="175">
          <cell r="B175" t="str">
            <v>Fideicomiso 1936 Fondo Nacional de Infraestructura</v>
          </cell>
          <cell r="C175" t="str">
            <v>06321</v>
          </cell>
        </row>
        <row r="176">
          <cell r="B176" t="str">
            <v>Fideicomiso 2003 "Fondo de Desastres Naturales"</v>
          </cell>
          <cell r="C176" t="str">
            <v>06010</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de Abandono Ek Balam</v>
          </cell>
          <cell r="C182">
            <v>18586</v>
          </cell>
        </row>
        <row r="183">
          <cell r="B183" t="str">
            <v>Fideicomiso de administración de gastos previos</v>
          </cell>
          <cell r="C183" t="str">
            <v>18167</v>
          </cell>
        </row>
        <row r="184">
          <cell r="B184" t="str">
            <v>Fideicomiso de administración de teatros y salas de espectáculos IMSS</v>
          </cell>
          <cell r="C184" t="str">
            <v>00642</v>
          </cell>
        </row>
        <row r="185">
          <cell r="B185" t="str">
            <v>Fideicomiso de administración e inversión para el establecimiento y operación de los fondos de apoyo a la investigación científica y desarrollo tecnológico del INIFAP</v>
          </cell>
          <cell r="C185" t="str">
            <v>08171</v>
          </cell>
        </row>
        <row r="186">
          <cell r="B186" t="str">
            <v>Fideicomiso de administración e Inversión para el manejo del fondo de ahorro de los trabajadores del Fondo de Cultura Económica</v>
          </cell>
          <cell r="C186" t="str">
            <v>11250</v>
          </cell>
        </row>
        <row r="187">
          <cell r="B187" t="str">
            <v>Fideicomiso de administración e inversión para pensiones de los trabajadores</v>
          </cell>
          <cell r="C187" t="str">
            <v>14221</v>
          </cell>
        </row>
        <row r="188">
          <cell r="B188" t="str">
            <v>Fideicomiso de administración para el otorgamiento y primas de antigüedad</v>
          </cell>
          <cell r="C188" t="str">
            <v>06802</v>
          </cell>
        </row>
        <row r="189">
          <cell r="B189" t="str">
            <v>Fideicomiso de administración y garantía complementaria Fondo 95</v>
          </cell>
          <cell r="C189" t="str">
            <v>15001</v>
          </cell>
        </row>
        <row r="190">
          <cell r="B190" t="str">
            <v>Fideicomiso de Administración y Pago CENAGAS-BANCOMEXT número 10637</v>
          </cell>
          <cell r="C190">
            <v>18114</v>
          </cell>
        </row>
        <row r="191">
          <cell r="B191" t="str">
            <v>Fideicomiso de Administración y Pago Número 80775</v>
          </cell>
          <cell r="C191" t="str">
            <v>06106</v>
          </cell>
        </row>
        <row r="192">
          <cell r="B192" t="str">
            <v>Fideicomiso de administración y traslativo de dominio (Obras de Infraestructura para el Sistema Eléctrico Federal)</v>
          </cell>
          <cell r="C192" t="str">
            <v>18168</v>
          </cell>
        </row>
        <row r="193">
          <cell r="B193" t="str">
            <v>Fideicomiso de administración, inversión y pago número 013 ANP Valle de Bravo</v>
          </cell>
          <cell r="C193" t="str">
            <v>16152</v>
          </cell>
        </row>
        <row r="194">
          <cell r="B194" t="str">
            <v>Fideicomiso de apoyo a deudos de militares fallecidos o a militares que hayan adquirido una inutilidad en primera categoría en actos del servicio considerado de alto riesgo</v>
          </cell>
          <cell r="C194" t="str">
            <v>07001</v>
          </cell>
        </row>
        <row r="195">
          <cell r="B195" t="str">
            <v>Fideicomiso de apoyo a la investigación científica y desarrollo tecnológico del Colegio de Postgraduados</v>
          </cell>
          <cell r="C195" t="str">
            <v>08141</v>
          </cell>
        </row>
        <row r="196">
          <cell r="B196" t="str">
            <v>Fideicomiso de apoyo a las exportaciones FIDAPEX</v>
          </cell>
          <cell r="C196" t="str">
            <v>06314</v>
          </cell>
        </row>
        <row r="197">
          <cell r="B197" t="str">
            <v>Fideicomiso de apoyo a los propietarios rurales en Chiapas (FIAPAR)</v>
          </cell>
          <cell r="C197" t="str">
            <v>15002</v>
          </cell>
        </row>
        <row r="198">
          <cell r="B198" t="str">
            <v>Fideicomiso de apoyos médicos complementarios y de apoyo económico extraordinario para los servidores públicos del Poder Judicial de la Federación, con excepción de los de la Suprema Corte de Justicia de la Nación</v>
          </cell>
          <cell r="C198" t="str">
            <v>03102</v>
          </cell>
        </row>
        <row r="199">
          <cell r="B199" t="str">
            <v>Fideicomiso de beneficios sociales (FIBESO)</v>
          </cell>
          <cell r="C199" t="str">
            <v>00643</v>
          </cell>
        </row>
        <row r="200">
          <cell r="B200" t="str">
            <v>Fideicomiso de capital emprendedor</v>
          </cell>
          <cell r="C200" t="str">
            <v>06783</v>
          </cell>
        </row>
        <row r="201">
          <cell r="B201" t="str">
            <v>Fideicomiso de contragarantía para el financiamiento empresarial</v>
          </cell>
          <cell r="C201" t="str">
            <v>06784</v>
          </cell>
        </row>
        <row r="202">
          <cell r="B202" t="str">
            <v>Fideicomiso de Defensa Legal y Asistencia Legal</v>
          </cell>
          <cell r="C202" t="str">
            <v>06795</v>
          </cell>
        </row>
        <row r="203">
          <cell r="B203" t="str">
            <v>Fideicomiso de Fomento Industrial LANFI</v>
          </cell>
          <cell r="C203">
            <v>10002</v>
          </cell>
        </row>
        <row r="204">
          <cell r="B204" t="str">
            <v>Fideicomiso de Fomento Minero</v>
          </cell>
          <cell r="C204" t="str">
            <v>10102</v>
          </cell>
        </row>
        <row r="205">
          <cell r="B205" t="str">
            <v>Fideicomiso de Formación y Capacitación para el Personal de la Marina Mercante Nacional</v>
          </cell>
          <cell r="C205" t="str">
            <v>09225</v>
          </cell>
        </row>
        <row r="206">
          <cell r="B206" t="str">
            <v>Fideicomiso de inversión y administración de primas de antigüedad de los trabajadores</v>
          </cell>
          <cell r="C206" t="str">
            <v>14222</v>
          </cell>
        </row>
        <row r="207">
          <cell r="B207" t="str">
            <v>Fideicomiso de investigación científica y desarrollo tecnológico No. 1750-2</v>
          </cell>
          <cell r="C207" t="str">
            <v>11291</v>
          </cell>
        </row>
        <row r="208">
          <cell r="B208" t="str">
            <v>Fideicomiso de investigación para el desarrollo del programa de aprovechamiento del atún y protección de delfines y otros en torno a especies acuáticas protegidas</v>
          </cell>
          <cell r="C208" t="str">
            <v>08200</v>
          </cell>
        </row>
        <row r="209">
          <cell r="B209" t="str">
            <v>Fideicomiso de la Comisión Nacional de Hidrocarburos</v>
          </cell>
          <cell r="C209" t="str">
            <v>18002</v>
          </cell>
        </row>
        <row r="210">
          <cell r="B210" t="str">
            <v>Fideicomiso de la Comisión Reguladora de Energía</v>
          </cell>
          <cell r="C210" t="str">
            <v>18113</v>
          </cell>
        </row>
        <row r="211">
          <cell r="B211" t="str">
            <v>Fideicomiso de los Sistemas Normalizado de Competencia Laboral y de Certificación de Competencia Laboral</v>
          </cell>
          <cell r="C211" t="str">
            <v>11225</v>
          </cell>
        </row>
        <row r="212">
          <cell r="B212" t="str">
            <v>Fideicomiso de Microcréditos para el Bienestar</v>
          </cell>
          <cell r="C212">
            <v>10006</v>
          </cell>
        </row>
        <row r="213">
          <cell r="B213" t="str">
            <v>Fideicomiso de obligaciones laborales del CIMAT</v>
          </cell>
          <cell r="C213" t="str">
            <v>11302</v>
          </cell>
        </row>
        <row r="214">
          <cell r="B214" t="str">
            <v>Fideicomiso de pensiones del sistema BANRURAL</v>
          </cell>
          <cell r="C214" t="str">
            <v>06821</v>
          </cell>
        </row>
        <row r="215">
          <cell r="B215" t="str">
            <v>Fideicomiso de pensiones, del Fondo de Garantía y Fomento para la Agricultura, Ganadería y Avicultura</v>
          </cell>
          <cell r="C215" t="str">
            <v>06604</v>
          </cell>
        </row>
        <row r="216">
          <cell r="B216" t="str">
            <v>Fideicomiso de proyectos de investigación del Centro de Investigación Científica y de Educación Superior de Ensenada, B.C.</v>
          </cell>
          <cell r="C216" t="str">
            <v>11201</v>
          </cell>
        </row>
        <row r="217">
          <cell r="B217" t="str">
            <v>Fideicomiso de reserva para el pago de pensiones o jubilaciones y primas de antigüedad</v>
          </cell>
          <cell r="C217" t="str">
            <v>21163</v>
          </cell>
        </row>
        <row r="218">
          <cell r="B218" t="str">
            <v>Fideicomiso de Riesgo Compartido</v>
          </cell>
          <cell r="C218" t="str">
            <v>08331</v>
          </cell>
        </row>
        <row r="219">
          <cell r="B219" t="str">
            <v>Fideicomiso del fondo de cobertura social de telecomunicaciones</v>
          </cell>
          <cell r="C219" t="str">
            <v>09005</v>
          </cell>
        </row>
        <row r="220">
          <cell r="B220" t="str">
            <v>Fideicomiso del Programa de escuelas de excelencia para abatir el rezago educativo</v>
          </cell>
          <cell r="C220" t="str">
            <v>11011</v>
          </cell>
        </row>
        <row r="221">
          <cell r="B221" t="str">
            <v>Fideicomiso del Programa Nacional Financiero al Microempresario</v>
          </cell>
          <cell r="C221" t="str">
            <v>10003</v>
          </cell>
        </row>
        <row r="222">
          <cell r="B222" t="str">
            <v>Fideicomiso DIF-Bosques de las Lomas</v>
          </cell>
          <cell r="C222" t="str">
            <v>12013</v>
          </cell>
        </row>
        <row r="223">
          <cell r="B223" t="str">
            <v>Fideicomiso E-México</v>
          </cell>
          <cell r="C223" t="str">
            <v>09006</v>
          </cell>
        </row>
        <row r="224">
          <cell r="B224" t="str">
            <v>Fideicomiso fondo de apoyo a los trabajadores de confianza de la Comisión Nacional Bancaria y de Valores</v>
          </cell>
          <cell r="C224" t="str">
            <v>06201</v>
          </cell>
        </row>
        <row r="225">
          <cell r="B225" t="str">
            <v>Fideicomiso Fondo de Apoyo a Municipios</v>
          </cell>
          <cell r="C225" t="str">
            <v>06324</v>
          </cell>
        </row>
        <row r="226">
          <cell r="B226" t="str">
            <v>Fideicomiso fondo de estabilización de los ingresos presupuestarios</v>
          </cell>
          <cell r="C226" t="str">
            <v>06011</v>
          </cell>
        </row>
        <row r="227">
          <cell r="B227" t="str">
            <v>Fideicomiso fondo de inversión y estímulos al cine (FIDECINE)</v>
          </cell>
          <cell r="C227" t="str">
            <v>11313</v>
          </cell>
        </row>
        <row r="228">
          <cell r="B228" t="str">
            <v>Fideicomiso fondo de investigación científica y desarrollo tecnológico del IPN</v>
          </cell>
          <cell r="C228" t="str">
            <v>11172</v>
          </cell>
        </row>
        <row r="229">
          <cell r="B229" t="str">
            <v>Fideicomiso Fondo Nacional de Fomento Ejidal</v>
          </cell>
          <cell r="C229" t="str">
            <v>15100</v>
          </cell>
        </row>
        <row r="230">
          <cell r="B230" t="str">
            <v>Fideicomiso Fondo Nacional de Habitaciones Populares</v>
          </cell>
          <cell r="C230" t="str">
            <v>20285</v>
          </cell>
        </row>
        <row r="231">
          <cell r="B231" t="str">
            <v>Fideicomiso fondo para la producción cinematográfica de calidad (FOPROCINE)</v>
          </cell>
          <cell r="C231" t="str">
            <v>11314</v>
          </cell>
        </row>
        <row r="232">
          <cell r="B232" t="str">
            <v>Fideicomiso irrevocable de administración "Centro Cultural Santo Domingo", Oaxaca</v>
          </cell>
          <cell r="C232" t="str">
            <v>11012</v>
          </cell>
        </row>
        <row r="233">
          <cell r="B233" t="str">
            <v>Fideicomiso irrevocable de administración e inversión del fondo de pensiones o jubilaciones o primas de antigüedad de los trabajadores del Banco Nacional del Ejército, Fuerza Aérea y Armada, S.N.C.</v>
          </cell>
          <cell r="C233" t="str">
            <v>06326</v>
          </cell>
        </row>
        <row r="234">
          <cell r="B234" t="str">
            <v>Fideicomiso irrevocable de administración e inversión Niña del Milenio</v>
          </cell>
          <cell r="C234" t="str">
            <v>00645</v>
          </cell>
        </row>
        <row r="235">
          <cell r="B235" t="str">
            <v>Fideicomiso irrevocable de administración 'Museo Regional de Guadalupe', Zacatecas</v>
          </cell>
          <cell r="C235" t="str">
            <v>11153</v>
          </cell>
        </row>
        <row r="236">
          <cell r="B236" t="str">
            <v>Fideicomiso irrevocable de administración y fuente de pago número CIB/2064</v>
          </cell>
          <cell r="C236" t="str">
            <v>09128</v>
          </cell>
        </row>
        <row r="237">
          <cell r="B237" t="str">
            <v>Fideicomiso irrevocable de administración y fuente de pago, No. 1928.- para apoyar el proyecto de saneamiento del Valle de México</v>
          </cell>
          <cell r="C237" t="str">
            <v>16102</v>
          </cell>
        </row>
        <row r="238">
          <cell r="B238" t="str">
            <v>Fideicomiso irrevocable de administración y fuente de pago, No. 1928.- para apoyar el proyecto de saneamiento del Valle de México</v>
          </cell>
          <cell r="C238" t="str">
            <v>16102</v>
          </cell>
        </row>
        <row r="239">
          <cell r="B239" t="str">
            <v>Fideicomiso Irrevocable de Inversión y Garantía Ingenio Mante Pensionados número 46645-0</v>
          </cell>
          <cell r="C239" t="str">
            <v>06831</v>
          </cell>
        </row>
        <row r="240">
          <cell r="B240" t="str">
            <v>Fideicomiso Museo de Arte Popular Mexicano</v>
          </cell>
          <cell r="C240" t="str">
            <v>11144</v>
          </cell>
        </row>
        <row r="241">
          <cell r="B241" t="str">
            <v>Fideicomiso para administrar el fondo de pensiones de FOPPAZ</v>
          </cell>
          <cell r="C241" t="str">
            <v>06822</v>
          </cell>
        </row>
        <row r="242">
          <cell r="B242" t="str">
            <v>Fideicomiso para administrar el fondo de pensiones y gastos médicos de BANPESCA</v>
          </cell>
          <cell r="C242" t="str">
            <v>06823</v>
          </cell>
        </row>
        <row r="243">
          <cell r="B243" t="str">
            <v>Fideicomiso para administrar el fondo de pensiones y gastos médicos de BNCI</v>
          </cell>
          <cell r="C243" t="str">
            <v>06824</v>
          </cell>
        </row>
        <row r="244">
          <cell r="B244" t="str">
            <v>Fideicomiso para administrar la contraprestación del artículo 16 de la Ley Aduanera</v>
          </cell>
          <cell r="C244" t="str">
            <v>06103</v>
          </cell>
        </row>
        <row r="245">
          <cell r="B245" t="str">
            <v>Fideicomiso para administrar la contraprestación del artículo 16 de la Ley Aduanera</v>
          </cell>
          <cell r="C245" t="str">
            <v>06103</v>
          </cell>
        </row>
        <row r="246">
          <cell r="B246" t="str">
            <v>Fideicomiso para apoyar la construcción del Centro Nacional de las Artes</v>
          </cell>
          <cell r="C246" t="str">
            <v>11145</v>
          </cell>
        </row>
        <row r="247">
          <cell r="B247" t="str">
            <v>Fideicomiso para apoyar los programas, proyectos y acciones ambientales de la megalópolis</v>
          </cell>
          <cell r="C247" t="str">
            <v>16001</v>
          </cell>
        </row>
        <row r="248">
          <cell r="B248" t="str">
            <v>Fideicomiso para apoyo a la investigación científica y desarrollo tecnológico</v>
          </cell>
          <cell r="C248" t="str">
            <v>18674</v>
          </cell>
        </row>
        <row r="249">
          <cell r="B249" t="str">
            <v>Fideicomiso para becas y apoyos deportivos "Chelito Zamora"</v>
          </cell>
          <cell r="C249" t="str">
            <v>11234</v>
          </cell>
        </row>
        <row r="250">
          <cell r="B250" t="str">
            <v>Fideicomiso para coadyuvar al desarrollo de las entidades federativas y municipios (FIDEM)</v>
          </cell>
          <cell r="C250" t="str">
            <v>06012</v>
          </cell>
        </row>
        <row r="251">
          <cell r="B251" t="str">
            <v>Fideicomiso para cubrir gastos por demandas en el extranjero</v>
          </cell>
          <cell r="C251" t="str">
            <v>05005</v>
          </cell>
        </row>
        <row r="252">
          <cell r="B252" t="str">
            <v>Fideicomiso para el ahorro de energía eléctrica</v>
          </cell>
          <cell r="C252" t="str">
            <v>18169</v>
          </cell>
        </row>
        <row r="253">
          <cell r="B253" t="str">
            <v>Fideicomiso para el cumplimiento de obligaciones en materia de los derechos humanos</v>
          </cell>
          <cell r="C253" t="str">
            <v>04009</v>
          </cell>
        </row>
        <row r="254">
          <cell r="B254" t="str">
            <v>Fideicomiso para el desarrollo de infraestructura que implementa la reforma constitucional en materia penal</v>
          </cell>
          <cell r="C254" t="str">
            <v>03207</v>
          </cell>
        </row>
        <row r="255">
          <cell r="B255" t="str">
            <v>Fideicomiso para el desarrollo de infraestructura y equipamiento deportivo para los Juegos Panamericanos, Guadalajara 2011</v>
          </cell>
          <cell r="C255" t="str">
            <v>11235</v>
          </cell>
        </row>
        <row r="256">
          <cell r="B256" t="str">
            <v>Fideicomiso para el desarrollo de la región Sur-Sureste (Fidesur)</v>
          </cell>
          <cell r="C256" t="str">
            <v>15005</v>
          </cell>
        </row>
        <row r="257">
          <cell r="B257" t="str">
            <v>Fideicomiso para el desarrollo del deporte No. 4611-1</v>
          </cell>
          <cell r="C257" t="str">
            <v>00646</v>
          </cell>
        </row>
        <row r="258">
          <cell r="B258" t="str">
            <v>Fideicomiso para el desarrollo regional Noreste (Fidenor-Este)</v>
          </cell>
          <cell r="C258" t="str">
            <v>15006</v>
          </cell>
        </row>
        <row r="259">
          <cell r="B259" t="str">
            <v>Fideicomiso para el fomento y la conservación del Patrimonio Cultural, Antropológico, Arqueológico e Histórico de México</v>
          </cell>
          <cell r="C259" t="str">
            <v>11154</v>
          </cell>
        </row>
        <row r="260">
          <cell r="B260" t="str">
            <v>Fideicomiso para el impulso al financiamiento de las empresas</v>
          </cell>
          <cell r="C260" t="str">
            <v>06309</v>
          </cell>
        </row>
        <row r="261">
          <cell r="B261" t="str">
            <v>Fideicomiso para el mantenimiento de casas habitación de Magistrados y Jueces</v>
          </cell>
          <cell r="C261" t="str">
            <v>03208</v>
          </cell>
        </row>
        <row r="262">
          <cell r="B262" t="str">
            <v>Fideicomiso para el Pago de Gastos de Servicios de Asistencia y Defensa Legal BANCOMEXT</v>
          </cell>
          <cell r="C262" t="str">
            <v>06315</v>
          </cell>
        </row>
        <row r="263">
          <cell r="B263" t="str">
            <v>Fideicomiso para el pago de gratificación por antigüedad a los trabajadores de base de la CNBV que se retiren después de 15 años de servicios ininterrumpidos.</v>
          </cell>
          <cell r="C263" t="str">
            <v>06202</v>
          </cell>
        </row>
        <row r="264">
          <cell r="B264" t="str">
            <v>Fideicomiso para el pago de las obligaciones laborales de los trabajadores del Centro de Investigaciones en Óptica, A.C.</v>
          </cell>
          <cell r="C264" t="str">
            <v>11181</v>
          </cell>
        </row>
        <row r="265">
          <cell r="B265" t="str">
            <v>Fideicomiso para el Programa especial de financiamiento a la vivienda para el magisterio</v>
          </cell>
          <cell r="C265" t="str">
            <v>11015</v>
          </cell>
        </row>
        <row r="266">
          <cell r="B266" t="str">
            <v>Fideicomiso para la adaptación de los museos Diego Rivera y Frida Kahlo</v>
          </cell>
          <cell r="C266" t="str">
            <v>11016</v>
          </cell>
        </row>
        <row r="267">
          <cell r="B267" t="str">
            <v>Fideicomiso para la Cineteca Nacional</v>
          </cell>
          <cell r="C267" t="str">
            <v>04310</v>
          </cell>
        </row>
        <row r="268">
          <cell r="B268" t="str">
            <v>Fideicomiso para la Comisión México-Estados Unidos F 22927-8</v>
          </cell>
          <cell r="C268" t="str">
            <v>11017</v>
          </cell>
        </row>
        <row r="269">
          <cell r="B269" t="str">
            <v>Fideicomiso para la conservación de la Casa del Risco y Pinacoteca Isidro Fabela</v>
          </cell>
          <cell r="C269" t="str">
            <v>11018</v>
          </cell>
        </row>
        <row r="270">
          <cell r="B270" t="str">
            <v>Fideicomiso para la constitución de un fondo revolvente de financiamiento para el programa de aislamiento térmico de la vivienda en el Valle de Mexicali, B.C. (FIPATERM Mexicali)</v>
          </cell>
          <cell r="C270" t="str">
            <v>18170</v>
          </cell>
        </row>
        <row r="271">
          <cell r="B271" t="str">
            <v>Fideicomiso para la construcción, explotación y conservación del tramo carretero Atlacomulco-Maravatio</v>
          </cell>
          <cell r="C271" t="str">
            <v>09130</v>
          </cell>
        </row>
        <row r="272">
          <cell r="B272" t="str">
            <v>Fideicomiso para la cultura de la comisión México-Estados Unidos para el intercambio educativo y cultural F/22514 (FONCA)</v>
          </cell>
          <cell r="C272" t="str">
            <v>11014</v>
          </cell>
        </row>
        <row r="273">
          <cell r="B273" t="str">
            <v>Fideicomiso para la Evaluación de los Fondos de Aportaciones Federales (FIDEFAF)</v>
          </cell>
          <cell r="C273" t="str">
            <v>06922</v>
          </cell>
        </row>
        <row r="274">
          <cell r="B274" t="str">
            <v>Fideicomiso para la implementación del Sistema de Justicia Penal en las entidades federativas</v>
          </cell>
          <cell r="C274" t="str">
            <v>06013</v>
          </cell>
        </row>
        <row r="275">
          <cell r="B275" t="str">
            <v>Fideicomiso para la infraestructura deportiva (FINDEPO) [201011L6I01528]</v>
          </cell>
          <cell r="C275" t="str">
            <v>11237</v>
          </cell>
        </row>
        <row r="276">
          <cell r="B276" t="str">
            <v>Fideicomiso para la Infraestructura en los Estados (FIES)</v>
          </cell>
          <cell r="C276" t="str">
            <v>06014</v>
          </cell>
        </row>
        <row r="277">
          <cell r="B277" t="str">
            <v>Fideicomiso para la plataforma de infraestructura, mantenimiento y equipamiento de seguridad pública y de aeronaves</v>
          </cell>
          <cell r="C277" t="str">
            <v>04010</v>
          </cell>
        </row>
        <row r="278">
          <cell r="B278" t="str">
            <v>Fideicomiso para los trabajadores del Hotel Exconvento Santa Catarina</v>
          </cell>
          <cell r="C278" t="str">
            <v>21164</v>
          </cell>
        </row>
        <row r="279">
          <cell r="B279" t="str">
            <v>Fideicomiso para pago de primas de antigüedad y jubilación CIQA</v>
          </cell>
          <cell r="C279" t="str">
            <v>11202</v>
          </cell>
        </row>
        <row r="280">
          <cell r="B280" t="str">
            <v>Fideicomiso para pasivos laborales y primas de antigüedad para el personal del CIATEC</v>
          </cell>
          <cell r="C280" t="str">
            <v>11305</v>
          </cell>
        </row>
        <row r="281">
          <cell r="B281" t="str">
            <v>Fideicomiso para pensionados del IMP</v>
          </cell>
          <cell r="C281" t="str">
            <v>18675</v>
          </cell>
        </row>
        <row r="282">
          <cell r="B282" t="str">
            <v>Fideicomiso para trabajadores de Nacional Hotelera Baja California, S. A.</v>
          </cell>
          <cell r="C282" t="str">
            <v>21165</v>
          </cell>
        </row>
        <row r="283">
          <cell r="B283" t="str">
            <v>Fideicomiso Patronato del Centro de Diseño México</v>
          </cell>
          <cell r="C283" t="str">
            <v>06306</v>
          </cell>
        </row>
        <row r="284">
          <cell r="B284" t="str">
            <v>Fideicomiso PEA y préstamos jubilados</v>
          </cell>
          <cell r="C284" t="str">
            <v>06313</v>
          </cell>
        </row>
        <row r="285">
          <cell r="B285" t="str">
            <v>Fideicomiso pensiones complementarias de Magistrados y Jueces jubilados</v>
          </cell>
          <cell r="C285" t="str">
            <v>03209</v>
          </cell>
        </row>
        <row r="286">
          <cell r="B286" t="str">
            <v>Fideicomiso plan de pensiones para el personal activo del IMP</v>
          </cell>
          <cell r="C286" t="str">
            <v>18676</v>
          </cell>
        </row>
        <row r="287">
          <cell r="B287" t="str">
            <v>Fideicomiso plan de pensiones y jubilaciones ESSA</v>
          </cell>
          <cell r="C287" t="str">
            <v>10202</v>
          </cell>
        </row>
        <row r="288">
          <cell r="B288" t="str">
            <v>Fideicomiso preventivo</v>
          </cell>
          <cell r="C288" t="str">
            <v>04011</v>
          </cell>
        </row>
        <row r="289">
          <cell r="B289" t="str">
            <v>Fideicomiso privado irrevocable de administración 'Santo Domingo de Guzmán', Chiapas</v>
          </cell>
          <cell r="C289" t="str">
            <v>11155</v>
          </cell>
        </row>
        <row r="290">
          <cell r="B290" t="str">
            <v>Fideicomiso programa de venta de títulos en directo al público</v>
          </cell>
          <cell r="C290" t="str">
            <v>06786</v>
          </cell>
        </row>
        <row r="291">
          <cell r="B291" t="str">
            <v>Fideicomiso programa habitacional de FERRONALES en la República Mexicana</v>
          </cell>
          <cell r="C291" t="str">
            <v>09007</v>
          </cell>
        </row>
        <row r="292">
          <cell r="B292" t="str">
            <v>Fideicomiso público de administración e inversión para el desarrollo de la infraestructura y equipamiento deportivo en el Estado de Veracruz de Ignacio de la Llave para los Juegos Deportivos Centroamericanos y del Caribe Veracruz 2014</v>
          </cell>
          <cell r="C292" t="str">
            <v>11239</v>
          </cell>
        </row>
        <row r="293">
          <cell r="B293" t="str">
            <v>Fideicomiso Público de Administración y Pago</v>
          </cell>
          <cell r="C293" t="str">
            <v>16212</v>
          </cell>
        </row>
        <row r="294">
          <cell r="B294" t="str">
            <v>Fideicomiso público de administración y pago de equipo militar</v>
          </cell>
          <cell r="C294" t="str">
            <v>07002</v>
          </cell>
        </row>
        <row r="295">
          <cell r="B295" t="str">
            <v>Fideicomiso traslativo de dominio Puerto los Cabos</v>
          </cell>
          <cell r="C295" t="str">
            <v>15101</v>
          </cell>
        </row>
        <row r="296">
          <cell r="B296" t="str">
            <v>Fideprotesis</v>
          </cell>
          <cell r="C296" t="str">
            <v>12330</v>
          </cell>
        </row>
        <row r="297">
          <cell r="B297" t="str">
            <v>Financiera Nacional de Desarrollo Agropecuario, Rural, Forestal y Pesquero</v>
          </cell>
          <cell r="C297" t="str">
            <v>06565</v>
          </cell>
        </row>
        <row r="298">
          <cell r="B298" t="str">
            <v>Fiscalía General de la República</v>
          </cell>
          <cell r="C298" t="str">
            <v>00017</v>
          </cell>
        </row>
        <row r="299">
          <cell r="B299" t="str">
            <v>FONATUR Constructora, S.A. de C.V.</v>
          </cell>
          <cell r="C299" t="str">
            <v>21068</v>
          </cell>
        </row>
        <row r="300">
          <cell r="B300" t="str">
            <v>FONATUR Infraestructura, S.A. de C.V.</v>
          </cell>
          <cell r="C300" t="str">
            <v>21364</v>
          </cell>
        </row>
        <row r="301">
          <cell r="B301" t="str">
            <v>FONATUR SOLAR, S.A. de C.V.</v>
          </cell>
          <cell r="C301" t="str">
            <v>21161</v>
          </cell>
        </row>
        <row r="302">
          <cell r="B302" t="str">
            <v>FONATUR Tren Maya, S.A. de C.V.</v>
          </cell>
          <cell r="C302" t="str">
            <v>21372</v>
          </cell>
        </row>
        <row r="303">
          <cell r="B303" t="str">
            <v>Fondo Aportaciones para Servicio de Salud (FASSA)</v>
          </cell>
          <cell r="C303" t="str">
            <v>06017</v>
          </cell>
        </row>
        <row r="304">
          <cell r="B304" t="str">
            <v>Fondo de ahorro</v>
          </cell>
          <cell r="C304" t="str">
            <v>18677</v>
          </cell>
        </row>
        <row r="305">
          <cell r="B305" t="str">
            <v>Fondo de Ahorro Capitalizable de los Trabajadores Al Servicio del Estado (FONAC)</v>
          </cell>
          <cell r="C305" t="str">
            <v>06018</v>
          </cell>
        </row>
        <row r="306">
          <cell r="B306" t="str">
            <v>Fondo de ahorro para los trabajadores de CORETT</v>
          </cell>
          <cell r="C306" t="str">
            <v>15076</v>
          </cell>
        </row>
        <row r="307">
          <cell r="B307" t="str">
            <v>Fondo de Aportaciones Múltiples (FAM)</v>
          </cell>
          <cell r="C307" t="str">
            <v>06019</v>
          </cell>
        </row>
        <row r="308">
          <cell r="B308" t="str">
            <v>Fondo de Aportaciones para Educación Tecnológica y de Adultos (FAETA)</v>
          </cell>
          <cell r="C308" t="str">
            <v>06020</v>
          </cell>
        </row>
        <row r="309">
          <cell r="B309" t="str">
            <v>Fondo de Aportaciones para el Fortalecimiento de las Entidades Federativas (FAFEF)</v>
          </cell>
          <cell r="C309" t="str">
            <v>06021</v>
          </cell>
        </row>
        <row r="310">
          <cell r="B310" t="str">
            <v>Fondo de Aportaciones para el Fortalecimiento de los Municipios y de las Demarcaciones Territoriales del Distrito Federal (FORTAMUN)</v>
          </cell>
          <cell r="C310" t="str">
            <v>06022</v>
          </cell>
        </row>
        <row r="311">
          <cell r="B311" t="str">
            <v>Fondo de Aportaciones para la Infraestructura Social (FAIS)</v>
          </cell>
          <cell r="C311" t="str">
            <v>06023</v>
          </cell>
        </row>
        <row r="312">
          <cell r="B312" t="str">
            <v>Fondo de Aportaciones para la Seguridad Pública de los Estados y del Distrito Federal (FASP)</v>
          </cell>
          <cell r="C312" t="str">
            <v>06024</v>
          </cell>
        </row>
        <row r="313">
          <cell r="B313" t="str">
            <v>Fondo de Aportaciones para Nómina Educativa y Gasto Operativo (FONE)</v>
          </cell>
          <cell r="C313" t="str">
            <v>06025</v>
          </cell>
        </row>
        <row r="314">
          <cell r="B314" t="str">
            <v>Fondo de apoyo a la administración de justicia</v>
          </cell>
          <cell r="C314" t="str">
            <v>03206</v>
          </cell>
        </row>
        <row r="315">
          <cell r="B315" t="str">
            <v>Fondo de apoyo para infraestructura y seguridad</v>
          </cell>
          <cell r="C315" t="str">
            <v>06027</v>
          </cell>
        </row>
        <row r="316">
          <cell r="B316" t="str">
            <v>Fondo de apoyo social para ex trabajadores migratorios mexicanos</v>
          </cell>
          <cell r="C316" t="str">
            <v>04012</v>
          </cell>
        </row>
        <row r="317">
          <cell r="B317" t="str">
            <v>Fondo de auxilio económico a familiares de las víctimas de homicidio de mujeres en el Municipio de Juárez, Chihuahua</v>
          </cell>
          <cell r="C317" t="str">
            <v>17007</v>
          </cell>
        </row>
        <row r="318">
          <cell r="B318" t="str">
            <v>Fondo de ayuda, asistencia y reparación integral</v>
          </cell>
          <cell r="C318" t="str">
            <v>00638</v>
          </cell>
        </row>
        <row r="319">
          <cell r="B319" t="str">
            <v>Fondo de Capital de Trabajo del CENACE</v>
          </cell>
          <cell r="C319">
            <v>18702</v>
          </cell>
        </row>
        <row r="320">
          <cell r="B320" t="str">
            <v>Fondo de Capitalización e Inversión del Sector Rural</v>
          </cell>
          <cell r="C320" t="str">
            <v>06571</v>
          </cell>
        </row>
        <row r="321">
          <cell r="B321" t="str">
            <v>Fondo de compensación</v>
          </cell>
          <cell r="C321" t="str">
            <v>06029</v>
          </cell>
        </row>
        <row r="322">
          <cell r="B322" t="str">
            <v>Fondo de compensación al régimen de pequeños contribuyentes y del régimen de los intermedios</v>
          </cell>
          <cell r="C322" t="str">
            <v>06030</v>
          </cell>
        </row>
        <row r="323">
          <cell r="B323" t="str">
            <v>Fondo de compensación de automóviles nuevos</v>
          </cell>
          <cell r="C323" t="str">
            <v>06031</v>
          </cell>
        </row>
        <row r="324">
          <cell r="B324" t="str">
            <v>Fondo de cooperación internacional en ciencia y tecnología</v>
          </cell>
          <cell r="C324" t="str">
            <v>11512</v>
          </cell>
        </row>
        <row r="325">
          <cell r="B325" t="str">
            <v>Fondo de Cultura Económica</v>
          </cell>
          <cell r="C325" t="str">
            <v>11249</v>
          </cell>
        </row>
        <row r="326">
          <cell r="B326" t="str">
            <v>Fondo de desarrollo científico y tecnológico para el fomento de la producción y financiamiento de vivienda y el crecimiento del sector habitacional</v>
          </cell>
          <cell r="C326" t="str">
            <v>11513</v>
          </cell>
        </row>
        <row r="327">
          <cell r="B327" t="str">
            <v xml:space="preserve">Fondo de Desastres Naturales </v>
          </cell>
          <cell r="C327" t="str">
            <v>04013</v>
          </cell>
        </row>
        <row r="328">
          <cell r="B328" t="str">
            <v>Fondo de desincorporación de entidades</v>
          </cell>
          <cell r="C328" t="str">
            <v>06032</v>
          </cell>
        </row>
        <row r="329">
          <cell r="B329" t="str">
            <v>Fondo de Empresas Expropiadas del Sector Azucarero (*)</v>
          </cell>
          <cell r="C329" t="str">
            <v>08002</v>
          </cell>
        </row>
        <row r="330">
          <cell r="B330" t="str">
            <v>Fondo de Estabilización de los Ingresos de las Entidades Federativas (FEIEF)</v>
          </cell>
          <cell r="C330" t="str">
            <v>06033</v>
          </cell>
        </row>
        <row r="331">
          <cell r="B331" t="str">
            <v>Fondo de extracción de hidrocarburos</v>
          </cell>
          <cell r="C331" t="str">
            <v>06034</v>
          </cell>
        </row>
        <row r="332">
          <cell r="B332" t="str">
            <v>Fondo de fiscalización y recaudación</v>
          </cell>
          <cell r="C332" t="str">
            <v>06035</v>
          </cell>
        </row>
        <row r="333">
          <cell r="B333" t="str">
            <v>Fondo de fomento a la educación (FOFOE)</v>
          </cell>
          <cell r="C333" t="str">
            <v>00647</v>
          </cell>
        </row>
        <row r="334">
          <cell r="B334" t="str">
            <v>Fondo de fomento municipal</v>
          </cell>
          <cell r="C334" t="str">
            <v>06036</v>
          </cell>
        </row>
        <row r="335">
          <cell r="B335" t="str">
            <v>Fondo de fomento para la investigación científica y el desarrollo tecnológico de la Universidad Pedagógica Nacional</v>
          </cell>
          <cell r="C335" t="str">
            <v>29011</v>
          </cell>
        </row>
        <row r="336">
          <cell r="B336" t="str">
            <v>Fondo de Garantía y Fomento para la Agricultura, Ganadería y Avicultura</v>
          </cell>
          <cell r="C336" t="str">
            <v>06600</v>
          </cell>
        </row>
        <row r="337">
          <cell r="B337" t="str">
            <v>Fondo de Garantía y Fomento para las Actividades Pesqueras (*)</v>
          </cell>
          <cell r="C337" t="str">
            <v>06601</v>
          </cell>
        </row>
        <row r="338">
          <cell r="B338" t="str">
            <v>Fondo de infraestructura para países de Mesoamérica y el Caribe</v>
          </cell>
          <cell r="C338" t="str">
            <v>06037</v>
          </cell>
        </row>
        <row r="339">
          <cell r="B339" t="str">
            <v>Fondo de infraestructura y equipamiento del Instituto Federal de Telecomunicaciones</v>
          </cell>
          <cell r="C339" t="str">
            <v>09221</v>
          </cell>
        </row>
        <row r="340">
          <cell r="B340" t="str">
            <v>Fondo de innovación tecnológica Secretaría de Economía – CONACYT</v>
          </cell>
          <cell r="C340" t="str">
            <v>11514</v>
          </cell>
        </row>
        <row r="341">
          <cell r="B341" t="str">
            <v>Fondo de inversión de capital en Agronegocios (FICA Sureste 2)</v>
          </cell>
          <cell r="C341" t="str">
            <v>06572</v>
          </cell>
        </row>
        <row r="342">
          <cell r="B342" t="str">
            <v>Fondo de inversión de capital en Agronegocios 2 (FICA 2)</v>
          </cell>
          <cell r="C342" t="str">
            <v>06574</v>
          </cell>
        </row>
        <row r="343">
          <cell r="B343" t="str">
            <v>Fondo de inversión de capital en Agronegocios 3 (FICA 3)</v>
          </cell>
          <cell r="C343" t="str">
            <v>06575</v>
          </cell>
        </row>
        <row r="344">
          <cell r="B344" t="str">
            <v>Fondo de Inversión de Capital en Agronegocios 4 (FICA 4)</v>
          </cell>
          <cell r="C344" t="str">
            <v>06577</v>
          </cell>
        </row>
        <row r="345">
          <cell r="B345" t="str">
            <v>Fondo de inversión de capital en Agronegocios Activa (FICA Activa)</v>
          </cell>
          <cell r="C345" t="str">
            <v>06576</v>
          </cell>
        </row>
        <row r="346">
          <cell r="B346" t="str">
            <v>Fondo de Inversión de Capital en Agronegocios Infraestructura</v>
          </cell>
          <cell r="C346" t="str">
            <v>06578</v>
          </cell>
        </row>
        <row r="347">
          <cell r="B347" t="str">
            <v>Fondo de investigación científica y desarrollo tecnológico</v>
          </cell>
          <cell r="C347" t="str">
            <v>11204</v>
          </cell>
        </row>
        <row r="348">
          <cell r="B348" t="str">
            <v>Fondo de investigación y desarrollo para la modernización tecnológica</v>
          </cell>
          <cell r="C348" t="str">
            <v>11515</v>
          </cell>
        </row>
        <row r="349">
          <cell r="B349" t="str">
            <v>Fondo de la amistad México-Japón</v>
          </cell>
          <cell r="C349" t="str">
            <v>11021</v>
          </cell>
        </row>
        <row r="350">
          <cell r="B350" t="str">
            <v>Fondo de la Financiera Rural</v>
          </cell>
          <cell r="C350" t="str">
            <v>06566</v>
          </cell>
        </row>
        <row r="351">
          <cell r="B351" t="str">
            <v>Fondo de Mejoramiento Urbano</v>
          </cell>
          <cell r="C351" t="str">
            <v>15009</v>
          </cell>
        </row>
        <row r="352">
          <cell r="B352" t="str">
            <v>Fondo de Operación y Financiamiento Bancario a la Vivienda (*)</v>
          </cell>
          <cell r="C352" t="str">
            <v>06610</v>
          </cell>
        </row>
        <row r="353">
          <cell r="B353" t="str">
            <v>Fondo de pensiones BANCOMEXT</v>
          </cell>
          <cell r="C353" t="str">
            <v>06308</v>
          </cell>
        </row>
        <row r="354">
          <cell r="B354" t="str">
            <v>Fondo de pensiones de contribución definida de BANCOMEXT</v>
          </cell>
          <cell r="C354" t="str">
            <v>06312</v>
          </cell>
        </row>
        <row r="355">
          <cell r="B355" t="str">
            <v>Fondo de pensiones de contribución definida de Nacional Financiera</v>
          </cell>
          <cell r="C355" t="str">
            <v>06788</v>
          </cell>
        </row>
        <row r="356">
          <cell r="B356" t="str">
            <v>Fondo de pensiones de instituciones liquidadas</v>
          </cell>
          <cell r="C356" t="str">
            <v>06826</v>
          </cell>
        </row>
        <row r="357">
          <cell r="B357" t="str">
            <v>Fondo de pensiones fideicomiso liquidador de Instituciones y Organizaciones Auxiliares de Crédito</v>
          </cell>
          <cell r="C357" t="str">
            <v>06827</v>
          </cell>
        </row>
        <row r="358">
          <cell r="B358" t="str">
            <v xml:space="preserve">Fondo de pensiones Financiera Nacional Azucarera </v>
          </cell>
          <cell r="C358" t="str">
            <v>06828</v>
          </cell>
        </row>
        <row r="359">
          <cell r="B359" t="str">
            <v>Fondo de pensiones Servicios de Almacenamiento del Norte S.A.</v>
          </cell>
          <cell r="C359" t="str">
            <v>06829</v>
          </cell>
        </row>
        <row r="360">
          <cell r="B360" t="str">
            <v>Fondo de pensiones y primas de Antigüedad de NAFIN</v>
          </cell>
          <cell r="C360" t="str">
            <v>06789</v>
          </cell>
        </row>
        <row r="361">
          <cell r="B361" t="str">
            <v>Fondo de primas de antigüedad, beneficios al retiro y jubilaciones del Instituto de Investigaciones Eléctricas</v>
          </cell>
          <cell r="C361" t="str">
            <v>18472</v>
          </cell>
        </row>
        <row r="362">
          <cell r="B362" t="str">
            <v>Fondo de protección de sociedades financieras populares y de protección a sus ahorradores (F/10216)</v>
          </cell>
          <cell r="C362" t="str">
            <v>06805</v>
          </cell>
        </row>
        <row r="363">
          <cell r="B363" t="str">
            <v>Fondo de reconstrucción de Entidades Federativas</v>
          </cell>
          <cell r="C363" t="str">
            <v>06039</v>
          </cell>
        </row>
        <row r="364">
          <cell r="B364" t="str">
            <v>Fondo de retiro de los trabajadores de la SEP (FORTE)</v>
          </cell>
          <cell r="C364" t="str">
            <v>11022</v>
          </cell>
        </row>
        <row r="365">
          <cell r="B365" t="str">
            <v>Fondo de retiro voluntario y liquidaciones del personal de CIATEQ, A.C.</v>
          </cell>
          <cell r="C365" t="str">
            <v>11405</v>
          </cell>
        </row>
        <row r="366">
          <cell r="B366" t="str">
            <v>Fondo de Salud para el Bienestar</v>
          </cell>
          <cell r="C366" t="str">
            <v>12103</v>
          </cell>
        </row>
        <row r="367">
          <cell r="B367" t="str">
            <v>Fondo de Salud para el Bienestar</v>
          </cell>
          <cell r="C367" t="str">
            <v>12103</v>
          </cell>
        </row>
        <row r="368">
          <cell r="B368" t="str">
            <v>Fondo de servicio universal eléctrico</v>
          </cell>
          <cell r="C368" t="str">
            <v>18010</v>
          </cell>
        </row>
        <row r="369">
          <cell r="B369" t="str">
            <v>Fondo de supervisión auxiliar de sociedades cooperativas de ahorro y Préstamo y de Protección a sus Ahorradores. F/10217</v>
          </cell>
          <cell r="C369" t="str">
            <v>06804</v>
          </cell>
        </row>
        <row r="370">
          <cell r="B370" t="str">
            <v>Fondo editorial de la Plástica Mexicana</v>
          </cell>
          <cell r="C370" t="str">
            <v>06307</v>
          </cell>
        </row>
        <row r="371">
          <cell r="B371" t="str">
            <v>Fondo Especial de Asistencia Técnica y Garantía para Créditos Agropecuarios (*)</v>
          </cell>
          <cell r="C371" t="str">
            <v>06602</v>
          </cell>
        </row>
        <row r="372">
          <cell r="B372" t="str">
            <v>Fondo Especial para Financiamientos Agropecuarios (*)</v>
          </cell>
          <cell r="C372" t="str">
            <v>06603</v>
          </cell>
        </row>
        <row r="373">
          <cell r="B373" t="str">
            <v>Fondo general de participaciones</v>
          </cell>
          <cell r="C373" t="str">
            <v>06040</v>
          </cell>
        </row>
        <row r="374">
          <cell r="B374" t="str">
            <v>Fondo institucional de fomento regional para el desarrollo científico, tecnológico, y de innovación</v>
          </cell>
          <cell r="C374" t="str">
            <v>11516</v>
          </cell>
        </row>
        <row r="375">
          <cell r="B375" t="str">
            <v>Fondo institucional del CONACYT (FOINS)</v>
          </cell>
          <cell r="C375" t="str">
            <v>11517</v>
          </cell>
        </row>
        <row r="376">
          <cell r="B376" t="str">
            <v>Fondo laboral PEMEX</v>
          </cell>
          <cell r="C376" t="str">
            <v>18671</v>
          </cell>
        </row>
        <row r="377">
          <cell r="B377" t="str">
            <v>Fondo Mexicano del Petróleo para la Estabilización y el Desarrollo</v>
          </cell>
          <cell r="C377" t="str">
            <v>61200</v>
          </cell>
        </row>
        <row r="378">
          <cell r="B378" t="str">
            <v>Fondo Mixto Ciudades Coloniales</v>
          </cell>
          <cell r="C378" t="str">
            <v>21005</v>
          </cell>
        </row>
        <row r="379">
          <cell r="B379" t="str">
            <v>Fondo mixto CONACYT - Gobierno del Distrito Federal</v>
          </cell>
          <cell r="C379" t="str">
            <v>11518</v>
          </cell>
        </row>
        <row r="380">
          <cell r="B380" t="str">
            <v>Fondo mixto CONACYT - Gobierno del Estado de Chihuahua.</v>
          </cell>
          <cell r="C380" t="str">
            <v>11519</v>
          </cell>
        </row>
        <row r="381">
          <cell r="B381" t="str">
            <v>Fondo mixto CONACYT - Gobierno del Estado de México</v>
          </cell>
          <cell r="C381" t="str">
            <v>11520</v>
          </cell>
        </row>
        <row r="382">
          <cell r="B382" t="str">
            <v>Fondo mixto CONACYT - Gobierno del Estado de Oaxaca</v>
          </cell>
          <cell r="C382" t="str">
            <v>11521</v>
          </cell>
        </row>
        <row r="383">
          <cell r="B383" t="str">
            <v>Fondo mixto CONACYT - Gobierno del Estado de Veracruz de Ignacio de la Llave</v>
          </cell>
          <cell r="C383" t="str">
            <v>11522</v>
          </cell>
        </row>
        <row r="384">
          <cell r="B384" t="str">
            <v>Fondo mixto CONACYT - Gobierno Municipal de la Paz, Baja California Sur</v>
          </cell>
          <cell r="C384" t="str">
            <v>11523</v>
          </cell>
        </row>
        <row r="385">
          <cell r="B385" t="str">
            <v>Fondo mixto CONACYT - Gobierno Municipal de Puebla, Puebla</v>
          </cell>
          <cell r="C385" t="str">
            <v>11524</v>
          </cell>
        </row>
        <row r="386">
          <cell r="B386" t="str">
            <v>Fondo mixto CONACYT-Gobierno del Estado Aguascalientes</v>
          </cell>
          <cell r="C386" t="str">
            <v>11525</v>
          </cell>
        </row>
        <row r="387">
          <cell r="B387" t="str">
            <v>Fondo mixto CONACYT-Gobierno del Estado de Campeche</v>
          </cell>
          <cell r="C387" t="str">
            <v>11526</v>
          </cell>
        </row>
        <row r="388">
          <cell r="B388" t="str">
            <v>Fondo mixto CONACYT-Gobierno del Estado de Chiapas</v>
          </cell>
          <cell r="C388" t="str">
            <v>11527</v>
          </cell>
        </row>
        <row r="389">
          <cell r="B389" t="str">
            <v>Fondo mixto CONACYT-Gobierno del Estado de Coahuila de Zaragoza</v>
          </cell>
          <cell r="C389" t="str">
            <v>11528</v>
          </cell>
        </row>
        <row r="390">
          <cell r="B390" t="str">
            <v>Fondo mixto CONACYT-Gobierno del Estado de Colima</v>
          </cell>
          <cell r="C390" t="str">
            <v>11529</v>
          </cell>
        </row>
        <row r="391">
          <cell r="B391" t="str">
            <v>Fondo mixto CONACYT-Gobierno del Estado de Durango</v>
          </cell>
          <cell r="C391" t="str">
            <v>11530</v>
          </cell>
        </row>
        <row r="392">
          <cell r="B392" t="str">
            <v>Fondo mixto CONACYT-Gobierno del Estado de Guerrero</v>
          </cell>
          <cell r="C392" t="str">
            <v>11531</v>
          </cell>
        </row>
        <row r="393">
          <cell r="B393" t="str">
            <v>Fondo mixto CONACYT-Gobierno del Estado de Hidalgo</v>
          </cell>
          <cell r="C393" t="str">
            <v>11532</v>
          </cell>
        </row>
        <row r="394">
          <cell r="B394" t="str">
            <v>Fondo mixto CONACYT-Gobierno del Estado de Michoacán</v>
          </cell>
          <cell r="C394" t="str">
            <v>11533</v>
          </cell>
        </row>
        <row r="395">
          <cell r="B395" t="str">
            <v>Fondo mixto CONACYT-Gobierno del Estado de Quintana Roo</v>
          </cell>
          <cell r="C395" t="str">
            <v>11534</v>
          </cell>
        </row>
        <row r="396">
          <cell r="B396" t="str">
            <v>Fondo mixto CONACYT-Gobierno del Estado de Sinaloa</v>
          </cell>
          <cell r="C396" t="str">
            <v>11535</v>
          </cell>
        </row>
        <row r="397">
          <cell r="B397" t="str">
            <v>Fondo mixto CONACYT-Gobierno del Estado de Sonora</v>
          </cell>
          <cell r="C397" t="str">
            <v>11536</v>
          </cell>
        </row>
        <row r="398">
          <cell r="B398" t="str">
            <v>Fondo mixto CONACYT-Gobierno del Estado de Tabasco</v>
          </cell>
          <cell r="C398" t="str">
            <v>11537</v>
          </cell>
        </row>
        <row r="399">
          <cell r="B399" t="str">
            <v>Fondo mixto CONACYT-Gobierno del Estado de Tamaulipas</v>
          </cell>
          <cell r="C399" t="str">
            <v>11538</v>
          </cell>
        </row>
        <row r="400">
          <cell r="B400" t="str">
            <v>Fondo mixto CONACYT-Gobierno del Estado de Yucatán</v>
          </cell>
          <cell r="C400" t="str">
            <v>11539</v>
          </cell>
        </row>
        <row r="401">
          <cell r="B401" t="str">
            <v>Fondo mixto CONACYT-Gobierno Municipal de Ciudad Juárez Chihuahua</v>
          </cell>
          <cell r="C401" t="str">
            <v>11540</v>
          </cell>
        </row>
        <row r="402">
          <cell r="B402" t="str">
            <v>Fondo Mixto de Acapulco</v>
          </cell>
          <cell r="C402" t="str">
            <v>21006</v>
          </cell>
        </row>
        <row r="403">
          <cell r="B403" t="str">
            <v>Fondo mixto de cooperación técnica y científica México-España</v>
          </cell>
          <cell r="C403" t="str">
            <v>05101</v>
          </cell>
        </row>
        <row r="404">
          <cell r="B404" t="str">
            <v>Fondo Mixto de Cozumel, Quintana Roo</v>
          </cell>
          <cell r="C404" t="str">
            <v>21007</v>
          </cell>
        </row>
        <row r="405">
          <cell r="B405" t="str">
            <v>Fondo mixto de fomento a la investigación científica y tecnológica CONACYT-Gobierno del Estado Baja California</v>
          </cell>
          <cell r="C405" t="str">
            <v>11541</v>
          </cell>
        </row>
        <row r="406">
          <cell r="B406" t="str">
            <v>Fondo mixto de fomento a la investigación científica y tecnológica CONACYT-Gobierno del Estado de Baja California Sur</v>
          </cell>
          <cell r="C406" t="str">
            <v>11542</v>
          </cell>
        </row>
        <row r="407">
          <cell r="B407" t="str">
            <v>Fondo mixto de fomento a la investigación científica y tecnológica CONACYT-Gobierno del Estado de Guanajuato</v>
          </cell>
          <cell r="C407" t="str">
            <v>11543</v>
          </cell>
        </row>
        <row r="408">
          <cell r="B408" t="str">
            <v>Fondo mixto de fomento a la investigación científica y tecnológica CONACYT-Gobierno del Estado de Jalisco</v>
          </cell>
          <cell r="C408" t="str">
            <v>11544</v>
          </cell>
        </row>
        <row r="409">
          <cell r="B409" t="str">
            <v>Fondo mixto de fomento a la investigación científica y tecnológica CONACYT-Gobierno del Estado de Morelos</v>
          </cell>
          <cell r="C409" t="str">
            <v>11545</v>
          </cell>
        </row>
        <row r="410">
          <cell r="B410" t="str">
            <v>Fondo mixto de fomento a la investigación científica y tecnológica CONACYT-Gobierno del Estado de Nayarit</v>
          </cell>
          <cell r="C410" t="str">
            <v>11546</v>
          </cell>
        </row>
        <row r="411">
          <cell r="B411" t="str">
            <v>Fondo mixto de fomento a la investigación científica y tecnológica CONACYT-Gobierno del Estado de Nuevo León</v>
          </cell>
          <cell r="C411" t="str">
            <v>11547</v>
          </cell>
        </row>
        <row r="412">
          <cell r="B412" t="str">
            <v>Fondo mixto de fomento a la investigación científica y tecnológica CONACYT-Gobierno del Estado de Puebla</v>
          </cell>
          <cell r="C412" t="str">
            <v>11548</v>
          </cell>
        </row>
        <row r="413">
          <cell r="B413" t="str">
            <v>Fondo mixto de fomento a la investigación científica y tecnológica CONACYT-Gobierno del Estado de Querétaro</v>
          </cell>
          <cell r="C413" t="str">
            <v>11549</v>
          </cell>
        </row>
        <row r="414">
          <cell r="B414" t="str">
            <v>Fondo mixto de fomento a la investigación científica y tecnológica CONACYT-Gobierno del Estado de San Luis Potosí</v>
          </cell>
          <cell r="C414" t="str">
            <v>11550</v>
          </cell>
        </row>
        <row r="415">
          <cell r="B415" t="str">
            <v>Fondo mixto de fomento a la investigación científica y tecnológica CONACYT-Gobierno del Estado de Tlaxcala</v>
          </cell>
          <cell r="C415" t="str">
            <v>11551</v>
          </cell>
        </row>
        <row r="416">
          <cell r="B416" t="str">
            <v>Fondo mixto de fomento a la investigación científica y tecnológica CONACYT-Gobierno del Estado de Zacatecas</v>
          </cell>
          <cell r="C416" t="str">
            <v>11552</v>
          </cell>
        </row>
        <row r="417">
          <cell r="B417" t="str">
            <v>Fondo Mixto de Mazatlán</v>
          </cell>
          <cell r="C417" t="str">
            <v>21008</v>
          </cell>
        </row>
        <row r="418">
          <cell r="B418" t="str">
            <v>Fondo Mixto del Estado de Morelos</v>
          </cell>
          <cell r="C418" t="str">
            <v>21009</v>
          </cell>
        </row>
        <row r="419">
          <cell r="B419" t="str">
            <v>Fondo Mixto Mundo Maya</v>
          </cell>
          <cell r="C419" t="str">
            <v>21010</v>
          </cell>
        </row>
        <row r="420">
          <cell r="B420" t="str">
            <v>Fondo nacional de cooperación internacional para el desarrollo</v>
          </cell>
          <cell r="C420" t="str">
            <v>05102</v>
          </cell>
        </row>
        <row r="421">
          <cell r="B421" t="str">
            <v>Fondo Nacional de Fomento al Turismo</v>
          </cell>
          <cell r="C421" t="str">
            <v>21160</v>
          </cell>
        </row>
        <row r="422">
          <cell r="B422" t="str">
            <v>Fondo Nacional de Seguridad para Cruces Viales Ferroviarios</v>
          </cell>
          <cell r="C422" t="str">
            <v>09014</v>
          </cell>
        </row>
        <row r="423">
          <cell r="B423" t="str">
            <v>Fondo Nacional para el Fomento de las Artesanías</v>
          </cell>
          <cell r="C423" t="str">
            <v>20312</v>
          </cell>
        </row>
        <row r="424">
          <cell r="B424" t="str">
            <v>Fondo Nacional para el Fortalecimiento y Modernización de la Impartición de Justicia (FONDO JURICA)</v>
          </cell>
          <cell r="C424" t="str">
            <v>03302</v>
          </cell>
        </row>
        <row r="425">
          <cell r="B425" t="str">
            <v>Fondo para ayudas extraordinarias con motivo del incendio de la Guardería ABC</v>
          </cell>
          <cell r="C425" t="str">
            <v>00648</v>
          </cell>
        </row>
        <row r="426">
          <cell r="B426" t="str">
            <v>Fondo para el cambio climático</v>
          </cell>
          <cell r="C426" t="str">
            <v>16003</v>
          </cell>
        </row>
        <row r="427">
          <cell r="B427" t="str">
            <v>Fondo para el Cumplimiento del Programa de Infraestructura Inmobiliaria y para la Atención Ciudadana y el Mejoramiento de Módulos del Instituto Nacional Electoral</v>
          </cell>
          <cell r="C427" t="str">
            <v>22200</v>
          </cell>
        </row>
        <row r="428">
          <cell r="B428" t="str">
            <v>Fondo para el deporte de alto rendimiento</v>
          </cell>
          <cell r="C428" t="str">
            <v>11240</v>
          </cell>
        </row>
        <row r="429">
          <cell r="B429" t="str">
            <v>Fondo para el Desarrollo de Recursos Humanos (*)</v>
          </cell>
          <cell r="C429" t="str">
            <v>11275</v>
          </cell>
        </row>
        <row r="430">
          <cell r="B430" t="str">
            <v>Fondo para el fomento y apoyo a la investigación científica y tecnológica en bioseguridad y biotecnología</v>
          </cell>
          <cell r="C430" t="str">
            <v>11553</v>
          </cell>
        </row>
        <row r="431">
          <cell r="B431" t="str">
            <v>Fondo para el Mejoramiento de la Procuración de Justicia</v>
          </cell>
          <cell r="C431">
            <v>17010</v>
          </cell>
        </row>
        <row r="432">
          <cell r="B432" t="str">
            <v>Fondo para el ordenamiento de la propiedad rural</v>
          </cell>
          <cell r="C432" t="str">
            <v>15008</v>
          </cell>
        </row>
        <row r="433">
          <cell r="B433" t="str">
            <v>Fondo para la administración de los recursos provenientes de sentencias que deriven de las Acciones Colectivas Difusas, a que se refiere el artículo 624 del Código Federal de Procedimientos Civiles</v>
          </cell>
          <cell r="C433" t="str">
            <v>03210</v>
          </cell>
        </row>
        <row r="434">
          <cell r="B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34" t="str">
            <v>06203</v>
          </cell>
        </row>
        <row r="435">
          <cell r="B435" t="str">
            <v>Fondo para la biodiversidad</v>
          </cell>
          <cell r="C435" t="str">
            <v>16004</v>
          </cell>
        </row>
        <row r="436">
          <cell r="B436" t="str">
            <v>Fondo para la participación de riesgos 11480</v>
          </cell>
          <cell r="C436" t="str">
            <v>06790</v>
          </cell>
        </row>
        <row r="437">
          <cell r="B437" t="str">
            <v>Fondo para la participación de riesgos en fianzas</v>
          </cell>
          <cell r="C437" t="str">
            <v>06791</v>
          </cell>
        </row>
        <row r="438">
          <cell r="B438" t="str">
            <v>Fondo para la prevención de desastres naturales</v>
          </cell>
          <cell r="C438" t="str">
            <v>04014</v>
          </cell>
        </row>
        <row r="439">
          <cell r="B439" t="str">
            <v>Fondo para la protección de personas defensoras de derechos humanos y periodistas</v>
          </cell>
          <cell r="C439" t="str">
            <v>04015</v>
          </cell>
        </row>
        <row r="440">
          <cell r="B440" t="str">
            <v>Fondo para la transición energética y el aprovechamiento sustentable de la energía</v>
          </cell>
          <cell r="C440" t="str">
            <v>18011</v>
          </cell>
        </row>
        <row r="441">
          <cell r="B441" t="str">
            <v>Fondo para los trabajadores por prima de antigüedad de EDUCAL</v>
          </cell>
          <cell r="C441" t="str">
            <v>11286</v>
          </cell>
        </row>
        <row r="442">
          <cell r="B442" t="str">
            <v>Fondo para solventar las contingencias derivadas de juicios laborales de la Comisión Federal de Competencia Económica</v>
          </cell>
          <cell r="C442" t="str">
            <v>10112</v>
          </cell>
        </row>
        <row r="443">
          <cell r="B443" t="str">
            <v>Fondo sectorial CONACYT – INEGI</v>
          </cell>
          <cell r="C443" t="str">
            <v>11554</v>
          </cell>
        </row>
        <row r="444">
          <cell r="B444" t="str">
            <v>Fondo sectorial CONACYT - Secretaría de Energía - Hidrocarburos</v>
          </cell>
          <cell r="C444" t="str">
            <v>11555</v>
          </cell>
        </row>
        <row r="445">
          <cell r="B445" t="str">
            <v>Fondo sectorial CONACYT - Secretaría de Energía - Sustentabilidad energética</v>
          </cell>
          <cell r="C445" t="str">
            <v>11556</v>
          </cell>
        </row>
        <row r="446">
          <cell r="B446" t="str">
            <v>Fondo sectorial CONACYT - SEGOB - CNS para la seguridad pública</v>
          </cell>
          <cell r="C446" t="str">
            <v>11557</v>
          </cell>
        </row>
        <row r="447">
          <cell r="B447" t="str">
            <v>Fondo sectorial de innovación Secretaría de Economía - CONACYT</v>
          </cell>
          <cell r="C447" t="str">
            <v>11558</v>
          </cell>
        </row>
        <row r="448">
          <cell r="B448" t="str">
            <v>Fondo sectorial de investigación ambiental</v>
          </cell>
          <cell r="C448" t="str">
            <v>11559</v>
          </cell>
        </row>
        <row r="449">
          <cell r="B449" t="str">
            <v>Fondo sectorial de investigación en materias agrícola, pecuaria, acuacultura, agrobiotecnología y recursos fitogenéticos</v>
          </cell>
          <cell r="C449" t="str">
            <v>11560</v>
          </cell>
        </row>
        <row r="450">
          <cell r="B450" t="str">
            <v>Fondo sectorial de investigación en salud y seguridad social</v>
          </cell>
          <cell r="C450" t="str">
            <v>11561</v>
          </cell>
        </row>
        <row r="451">
          <cell r="B451" t="str">
            <v>Fondo sectorial de investigación INIFED - CONACYT</v>
          </cell>
          <cell r="C451" t="str">
            <v>11562</v>
          </cell>
        </row>
        <row r="452">
          <cell r="B452" t="str">
            <v>Fondo sectorial de investigación para el desarrollo aeroportuario y la navegación aérea</v>
          </cell>
          <cell r="C452" t="str">
            <v>11563</v>
          </cell>
        </row>
        <row r="453">
          <cell r="B453" t="str">
            <v>Fondo sectorial de investigación para el desarrollo social</v>
          </cell>
          <cell r="C453" t="str">
            <v>11564</v>
          </cell>
        </row>
        <row r="454">
          <cell r="B454" t="str">
            <v>Fondo sectorial de investigación para la educación</v>
          </cell>
          <cell r="C454" t="str">
            <v>11565</v>
          </cell>
        </row>
        <row r="455">
          <cell r="B455" t="str">
            <v>Fondo Sectorial de Investigación para la Evaluación de la Educación CONACYT-INEE</v>
          </cell>
          <cell r="C455" t="str">
            <v>11575</v>
          </cell>
        </row>
        <row r="456">
          <cell r="B456" t="str">
            <v>Fondo sectorial de investigación Secretaría de Relaciones Exteriores</v>
          </cell>
          <cell r="C456" t="str">
            <v>11566</v>
          </cell>
        </row>
        <row r="457">
          <cell r="B457" t="str">
            <v>Fondo Sectorial de Investigación sobre Pobreza, Monitoreo y Evaluación CONACYT-CONEVAL</v>
          </cell>
          <cell r="C457" t="str">
            <v>11576</v>
          </cell>
        </row>
        <row r="458">
          <cell r="B458" t="str">
            <v>Fondo sectorial de investigación y desarrollo en ciencias navales</v>
          </cell>
          <cell r="C458" t="str">
            <v>11567</v>
          </cell>
        </row>
        <row r="459">
          <cell r="B459" t="str">
            <v>Fondo sectorial de investigación y desarrollo INMUJERES-CONACYT</v>
          </cell>
          <cell r="C459" t="str">
            <v>11568</v>
          </cell>
        </row>
        <row r="460">
          <cell r="B460" t="str">
            <v>Fondo sectorial de investigación y desarrollo sobre el agua</v>
          </cell>
          <cell r="C460" t="str">
            <v>11569</v>
          </cell>
        </row>
        <row r="461">
          <cell r="B461" t="str">
            <v>Fondo sectorial de investigación, desarrollo tecnológico e innovación del Ejército y Fuerza Aérea Mexicanos, CONACYT – SEDENA</v>
          </cell>
          <cell r="C461" t="str">
            <v>11570</v>
          </cell>
        </row>
        <row r="462">
          <cell r="B462" t="str">
            <v>Fondo sectorial de investigación, desarrollo tecnológico e innovación en actividades espaciales, CONACYT – AEM</v>
          </cell>
          <cell r="C462" t="str">
            <v>11571</v>
          </cell>
        </row>
        <row r="463">
          <cell r="B463" t="str">
            <v>Fondo sectorial para investigación y desarrollo tecnológico en energía</v>
          </cell>
          <cell r="C463" t="str">
            <v>11572</v>
          </cell>
        </row>
        <row r="464">
          <cell r="B464" t="str">
            <v>Fondo sectorial para la investigación, el desarrollo y la innovación tecnológica en turismo</v>
          </cell>
          <cell r="C464" t="str">
            <v>11573</v>
          </cell>
        </row>
        <row r="465">
          <cell r="B465" t="str">
            <v>Fondo sectorial para la investigación, el desarrollo y la innovación tecnológica forestal</v>
          </cell>
          <cell r="C465" t="str">
            <v>11574</v>
          </cell>
        </row>
        <row r="466">
          <cell r="B466" t="str">
            <v>Grupo Aeroportuario de la Ciudad de México, S.A. de C.V.</v>
          </cell>
          <cell r="C466" t="str">
            <v>09450</v>
          </cell>
        </row>
        <row r="467">
          <cell r="B467" t="str">
            <v>Guardia Nacional</v>
          </cell>
          <cell r="C467" t="str">
            <v>28001</v>
          </cell>
        </row>
        <row r="468">
          <cell r="B468" t="str">
            <v>Hospital General "Dr. Manuel Gea González"</v>
          </cell>
          <cell r="C468" t="str">
            <v>12195</v>
          </cell>
        </row>
        <row r="469">
          <cell r="B469" t="str">
            <v>Hospital General de México "Dr. Eduardo Liceaga"</v>
          </cell>
          <cell r="C469" t="str">
            <v>12197</v>
          </cell>
        </row>
        <row r="470">
          <cell r="B470" t="str">
            <v>Hospital Infantil de México Federico Gómez</v>
          </cell>
          <cell r="C470" t="str">
            <v>12200</v>
          </cell>
        </row>
        <row r="471">
          <cell r="B471" t="str">
            <v>Hospital Juárez de México</v>
          </cell>
          <cell r="C471" t="str">
            <v>12190</v>
          </cell>
        </row>
        <row r="472">
          <cell r="B472" t="str">
            <v>Hospital Regional de Alta Especialidad de Ciudad Victoria "Bicentenario 2010"</v>
          </cell>
          <cell r="C472" t="str">
            <v>12213</v>
          </cell>
        </row>
        <row r="473">
          <cell r="B473" t="str">
            <v>Hospital Regional de Alta Especialidad de Ixtapaluca</v>
          </cell>
          <cell r="C473" t="str">
            <v>12214</v>
          </cell>
        </row>
        <row r="474">
          <cell r="B474" t="str">
            <v>Hospital Regional de Alta Especialidad de la Península de Yucatán</v>
          </cell>
          <cell r="C474" t="str">
            <v>12212</v>
          </cell>
        </row>
        <row r="475">
          <cell r="B475" t="str">
            <v>Hospital Regional de Alta Especialidad de Oaxaca</v>
          </cell>
          <cell r="C475" t="str">
            <v>12211</v>
          </cell>
        </row>
        <row r="476">
          <cell r="B476" t="str">
            <v>Hospital Regional de Alta Especialidad del Bajío</v>
          </cell>
          <cell r="C476" t="str">
            <v>12210</v>
          </cell>
        </row>
        <row r="477">
          <cell r="B477" t="str">
            <v>Impresora y Encuadernadora Progreso, S.A. de C.V.</v>
          </cell>
          <cell r="C477" t="str">
            <v>11190</v>
          </cell>
        </row>
        <row r="478">
          <cell r="B478" t="str">
            <v>Impuesto Especial sobre Producción y Servicios</v>
          </cell>
          <cell r="C478" t="str">
            <v>06041</v>
          </cell>
        </row>
        <row r="479">
          <cell r="B479" t="str">
            <v>Impuesto sobre la renta participable</v>
          </cell>
          <cell r="C479" t="str">
            <v>06042</v>
          </cell>
        </row>
        <row r="480">
          <cell r="B480" t="str">
            <v>INFOTEC Centro de Investigación e Innovación en Tecnologías de la Información y Comunicación</v>
          </cell>
          <cell r="C480" t="str">
            <v>11262</v>
          </cell>
        </row>
        <row r="481">
          <cell r="B481" t="str">
            <v>Instituto de Administración y Avalúos de Bienes Nacionales</v>
          </cell>
          <cell r="C481" t="str">
            <v>27001</v>
          </cell>
        </row>
        <row r="482">
          <cell r="B482" t="str">
            <v>Instituto de Ecología, A.C.</v>
          </cell>
          <cell r="C482" t="str">
            <v>11279</v>
          </cell>
        </row>
        <row r="483">
          <cell r="B483" t="str">
            <v>Instituto de Investigaciones "Dr. José María Luis Mora"</v>
          </cell>
          <cell r="C483" t="str">
            <v>11280</v>
          </cell>
        </row>
        <row r="484">
          <cell r="B484" t="str">
            <v>Instituto de los Mexicanos en el Exterior (*)</v>
          </cell>
          <cell r="C484" t="str">
            <v>05001</v>
          </cell>
        </row>
        <row r="485">
          <cell r="B485" t="str">
            <v>Instituto de Salud para el Bienestar</v>
          </cell>
          <cell r="C485">
            <v>12380</v>
          </cell>
        </row>
        <row r="486">
          <cell r="B486" t="str">
            <v>Instituto de Seguridad Social para las Fuerzas Armadas Mexicanas</v>
          </cell>
          <cell r="C486" t="str">
            <v>07150</v>
          </cell>
        </row>
        <row r="487">
          <cell r="B487" t="str">
            <v>Instituto de Seguridad y Servicios Sociales de los Trabajadores del Estado</v>
          </cell>
          <cell r="C487" t="str">
            <v>00637</v>
          </cell>
        </row>
        <row r="488">
          <cell r="B488" t="str">
            <v>Instituto del Fondo Nacional de la Vivienda para los Trabajadores</v>
          </cell>
          <cell r="C488" t="str">
            <v>00635</v>
          </cell>
        </row>
        <row r="489">
          <cell r="B489" t="str">
            <v>Instituto del Fondo Nacional para el Consumo de los Trabajadores</v>
          </cell>
          <cell r="C489" t="str">
            <v>14120</v>
          </cell>
        </row>
        <row r="490">
          <cell r="B490" t="str">
            <v>Instituto Federal de Telecomunicaciones</v>
          </cell>
          <cell r="C490" t="str">
            <v>09121</v>
          </cell>
        </row>
        <row r="491">
          <cell r="B491" t="str">
            <v>Instituto Matías Romero (*)</v>
          </cell>
          <cell r="C491" t="str">
            <v>05002</v>
          </cell>
        </row>
        <row r="492">
          <cell r="B492" t="str">
            <v>Instituto Mexicano de Cinematografía</v>
          </cell>
          <cell r="C492" t="str">
            <v>11312</v>
          </cell>
        </row>
        <row r="493">
          <cell r="B493" t="str">
            <v>Instituto Mexicano de la Juventud</v>
          </cell>
          <cell r="C493" t="str">
            <v>11318</v>
          </cell>
        </row>
        <row r="494">
          <cell r="B494" t="str">
            <v>Instituto Mexicano de la Propiedad Industrial</v>
          </cell>
          <cell r="C494" t="str">
            <v>10265</v>
          </cell>
        </row>
        <row r="495">
          <cell r="B495" t="str">
            <v>Instituto Mexicano de la Radio</v>
          </cell>
          <cell r="C495" t="str">
            <v>11321</v>
          </cell>
        </row>
        <row r="496">
          <cell r="B496" t="str">
            <v>Instituto Mexicano de Tecnología del Agua</v>
          </cell>
          <cell r="C496" t="str">
            <v>16111</v>
          </cell>
        </row>
        <row r="497">
          <cell r="B497" t="str">
            <v>Instituto Mexicano del Petróleo</v>
          </cell>
          <cell r="C497" t="str">
            <v>18474</v>
          </cell>
        </row>
        <row r="498">
          <cell r="B498" t="str">
            <v>Instituto Mexicano del Seguro Social</v>
          </cell>
          <cell r="C498" t="str">
            <v>00641</v>
          </cell>
        </row>
        <row r="499">
          <cell r="B499" t="str">
            <v>Instituto Mexicano del Transporte (*)</v>
          </cell>
          <cell r="C499" t="str">
            <v>09001</v>
          </cell>
        </row>
        <row r="500">
          <cell r="B500" t="str">
            <v>Instituto Nacional de Antropología e Historia</v>
          </cell>
          <cell r="C500" t="str">
            <v>11151</v>
          </cell>
        </row>
        <row r="501">
          <cell r="B501" t="str">
            <v>Instituto Nacional de Astrofísica, Óptica y Electrónica</v>
          </cell>
          <cell r="C501" t="str">
            <v>11290</v>
          </cell>
        </row>
        <row r="502">
          <cell r="B502" t="str">
            <v>Instituto Nacional de Bellas Artes y Literatura</v>
          </cell>
          <cell r="C502" t="str">
            <v>11161</v>
          </cell>
        </row>
        <row r="503">
          <cell r="B503" t="str">
            <v>Instituto Nacional de Cancerología</v>
          </cell>
          <cell r="C503" t="str">
            <v>12215</v>
          </cell>
        </row>
        <row r="504">
          <cell r="B504" t="str">
            <v>Instituto Nacional de Cardiología Ignacio Chávez</v>
          </cell>
          <cell r="C504" t="str">
            <v>12220</v>
          </cell>
        </row>
        <row r="505">
          <cell r="B505" t="str">
            <v>Instituto Nacional de Ciencias Médicas y Nutrición Salvador Zubirán</v>
          </cell>
          <cell r="C505" t="str">
            <v>12226</v>
          </cell>
        </row>
        <row r="506">
          <cell r="B506" t="str">
            <v>Instituto Nacional de Ciencias Penales</v>
          </cell>
          <cell r="C506" t="str">
            <v>17110</v>
          </cell>
        </row>
        <row r="507">
          <cell r="B507" t="str">
            <v>Instituto Nacional de Ecología y Cambio Climático</v>
          </cell>
          <cell r="C507" t="str">
            <v>16121</v>
          </cell>
        </row>
        <row r="508">
          <cell r="B508" t="str">
            <v>Instituto Nacional de Electricidad y Energías Limpias</v>
          </cell>
          <cell r="C508" t="str">
            <v>18470</v>
          </cell>
        </row>
        <row r="509">
          <cell r="B509" t="str">
            <v>Instituto Nacional de Enfermedades Respiratorias Ismael Cosío Villegas</v>
          </cell>
          <cell r="C509" t="str">
            <v>12223</v>
          </cell>
        </row>
        <row r="510">
          <cell r="B510" t="str">
            <v>Instituto Nacional de Estadística y Geografía</v>
          </cell>
          <cell r="C510" t="str">
            <v>40100</v>
          </cell>
        </row>
        <row r="511">
          <cell r="B511" t="str">
            <v>Instituto Nacional de Estudios Históricos de las Revoluciones de México</v>
          </cell>
          <cell r="C511" t="str">
            <v>11199</v>
          </cell>
        </row>
        <row r="512">
          <cell r="B512" t="str">
            <v>Instituto Nacional de Geriatría (*)</v>
          </cell>
          <cell r="C512" t="str">
            <v>12012</v>
          </cell>
        </row>
        <row r="513">
          <cell r="B513" t="str">
            <v>Instituto Nacional de Investigaciones Forestales, Agrícolas y Pecuarias</v>
          </cell>
          <cell r="C513" t="str">
            <v>08170</v>
          </cell>
        </row>
        <row r="514">
          <cell r="B514" t="str">
            <v>Instituto Nacional de Investigaciones Nucleares</v>
          </cell>
          <cell r="C514" t="str">
            <v>18476</v>
          </cell>
        </row>
        <row r="515">
          <cell r="B515" t="str">
            <v>Instituto Nacional de la Economía Social</v>
          </cell>
          <cell r="C515" t="str">
            <v>20100</v>
          </cell>
        </row>
        <row r="516">
          <cell r="B516" t="str">
            <v>Instituto Nacional de la Infraestructura Física Educativa</v>
          </cell>
          <cell r="C516">
            <v>11140</v>
          </cell>
        </row>
        <row r="517">
          <cell r="B517" t="str">
            <v>Instituto Nacional de las Mujeres</v>
          </cell>
          <cell r="C517" t="str">
            <v>06104</v>
          </cell>
        </row>
        <row r="518">
          <cell r="B518" t="str">
            <v>Instituto Nacional de las Personas Adultas Mayores</v>
          </cell>
          <cell r="C518" t="str">
            <v>20410</v>
          </cell>
        </row>
        <row r="519">
          <cell r="B519" t="str">
            <v>Instituto Nacional de Lenguas Indígenas</v>
          </cell>
          <cell r="C519" t="str">
            <v>11311</v>
          </cell>
        </row>
        <row r="520">
          <cell r="B520" t="str">
            <v>Instituto Nacional de los Pueblos Indígenas</v>
          </cell>
          <cell r="C520" t="str">
            <v>00625</v>
          </cell>
        </row>
        <row r="521">
          <cell r="B521" t="str">
            <v>Instituto Nacional de Medicina Genómica</v>
          </cell>
          <cell r="C521" t="str">
            <v>12370</v>
          </cell>
        </row>
        <row r="522">
          <cell r="B522" t="str">
            <v>Instituto Nacional de Migración</v>
          </cell>
          <cell r="C522" t="str">
            <v>04111</v>
          </cell>
        </row>
        <row r="523">
          <cell r="B523" t="str">
            <v>Instituto Nacional de Neurología y Neurocirugía Manuel Velasco Suárez</v>
          </cell>
          <cell r="C523" t="str">
            <v>12230</v>
          </cell>
        </row>
        <row r="524">
          <cell r="B524" t="str">
            <v>Instituto Nacional de Pediatría</v>
          </cell>
          <cell r="C524" t="str">
            <v>12245</v>
          </cell>
        </row>
        <row r="525">
          <cell r="B525" t="str">
            <v>Instituto Nacional de Perinatología Isidro Espinosa de los Reyes</v>
          </cell>
          <cell r="C525" t="str">
            <v>12250</v>
          </cell>
        </row>
        <row r="526">
          <cell r="B526" t="str">
            <v>Instituto Nacional de Pesca</v>
          </cell>
          <cell r="C526" t="str">
            <v>08198</v>
          </cell>
        </row>
        <row r="527">
          <cell r="B527" t="str">
            <v>Instituto Nacional de Psiquiatría Ramón de la Fuente Muñiz</v>
          </cell>
          <cell r="C527" t="str">
            <v>12295</v>
          </cell>
        </row>
        <row r="528">
          <cell r="B528" t="str">
            <v>Instituto Nacional de Rehabilitación Luis Guillermo Ibarra Ibarra</v>
          </cell>
          <cell r="C528" t="str">
            <v>12329</v>
          </cell>
        </row>
        <row r="529">
          <cell r="B529" t="str">
            <v>Instituto Nacional de Salud Pública</v>
          </cell>
          <cell r="C529" t="str">
            <v>12270</v>
          </cell>
        </row>
        <row r="530">
          <cell r="B530" t="str">
            <v>Instituto Nacional de Transparencia, Acceso a la Información y Protección de Datos Personales</v>
          </cell>
          <cell r="C530" t="str">
            <v>06738</v>
          </cell>
        </row>
        <row r="531">
          <cell r="B531" t="str">
            <v>Instituto Nacional del Derecho de Autor (*)</v>
          </cell>
          <cell r="C531" t="str">
            <v>11142</v>
          </cell>
        </row>
        <row r="532">
          <cell r="B532" t="str">
            <v>Instituto Nacional del Suelo Sustentable</v>
          </cell>
          <cell r="C532" t="str">
            <v>15075</v>
          </cell>
        </row>
        <row r="533">
          <cell r="B533" t="str">
            <v>Instituto Nacional Electoral</v>
          </cell>
          <cell r="C533" t="str">
            <v>22100</v>
          </cell>
        </row>
        <row r="534">
          <cell r="B534" t="str">
            <v>Instituto Nacional para el Desarrollo de Capacidades del Sector Rural, A.C.</v>
          </cell>
          <cell r="C534" t="str">
            <v>08162</v>
          </cell>
        </row>
        <row r="535">
          <cell r="B535" t="str">
            <v>Instituto Nacional para el Federalismo y el Desarrollo Municipal (*)</v>
          </cell>
          <cell r="C535" t="str">
            <v>04005</v>
          </cell>
        </row>
        <row r="536">
          <cell r="B536" t="str">
            <v>Instituto Nacional para la Educación de los Adultos</v>
          </cell>
          <cell r="C536" t="str">
            <v>11310</v>
          </cell>
        </row>
        <row r="537">
          <cell r="B537" t="str">
            <v>Instituto para Devolver al Pueblo lo Robado</v>
          </cell>
          <cell r="C537" t="str">
            <v>06812</v>
          </cell>
        </row>
        <row r="538">
          <cell r="B538" t="str">
            <v>Instituto para el Desarrollo Técnico de las Haciendas Públicas</v>
          </cell>
          <cell r="C538" t="str">
            <v>06110</v>
          </cell>
        </row>
        <row r="539">
          <cell r="B539" t="str">
            <v>Instituto para la Protección al Ahorro Bancario</v>
          </cell>
          <cell r="C539" t="str">
            <v>06747</v>
          </cell>
        </row>
        <row r="540">
          <cell r="B540" t="str">
            <v>Instituto Politécnico Nacional</v>
          </cell>
          <cell r="C540" t="str">
            <v>11171</v>
          </cell>
        </row>
        <row r="541">
          <cell r="B541" t="str">
            <v>Instituto Potosino de Investigación Científica y Tecnológica, A.C.</v>
          </cell>
          <cell r="C541" t="str">
            <v>53110</v>
          </cell>
        </row>
        <row r="542">
          <cell r="B542" t="str">
            <v>Junta Federal de Conciliación y Arbitraje</v>
          </cell>
          <cell r="C542" t="str">
            <v>14100</v>
          </cell>
        </row>
        <row r="543">
          <cell r="B543" t="str">
            <v>La transferencia  del Fondo Mexicano del Petróleo para la Estabilización y el Desarrollo</v>
          </cell>
          <cell r="C543" t="str">
            <v>06043</v>
          </cell>
        </row>
        <row r="544">
          <cell r="B544" t="str">
            <v>Laboratorios de Biológicos y Reactivos de México, S.A. de C.V.</v>
          </cell>
          <cell r="C544" t="str">
            <v>12277</v>
          </cell>
        </row>
        <row r="545">
          <cell r="B545" t="str">
            <v>Liconsa, S.A. de C.V.</v>
          </cell>
          <cell r="C545" t="str">
            <v>20143</v>
          </cell>
        </row>
        <row r="546">
          <cell r="B546" t="str">
            <v>Lotería Nacional (LN) (Antes Pronósticos para la Asistencia Pública)</v>
          </cell>
          <cell r="C546" t="str">
            <v>06810</v>
          </cell>
        </row>
        <row r="547">
          <cell r="B547" t="str">
            <v>Lotería Nacional para la Asistencia Pública</v>
          </cell>
          <cell r="C547" t="str">
            <v>06750</v>
          </cell>
        </row>
        <row r="548">
          <cell r="B548" t="str">
            <v>M. 133.- Fraccionamiento Agua Hedionda</v>
          </cell>
          <cell r="C548" t="str">
            <v>06004</v>
          </cell>
        </row>
        <row r="549">
          <cell r="B549" t="str">
            <v>Mand. 1312.- Juicio promovido por ICA vs INECEL de la República de Ecuador</v>
          </cell>
          <cell r="C549" t="str">
            <v>06044</v>
          </cell>
        </row>
        <row r="550">
          <cell r="B550" t="str">
            <v>Mandato Antiguo Colegio de San Idelfonso</v>
          </cell>
          <cell r="C550" t="str">
            <v>11146</v>
          </cell>
        </row>
        <row r="551">
          <cell r="B551" t="str">
            <v>Mandato del fondo nacional para la cultura y las artes</v>
          </cell>
          <cell r="C551" t="str">
            <v>11147</v>
          </cell>
        </row>
        <row r="552">
          <cell r="B552" t="str">
            <v>Mandato extinta Comisión Monetaria</v>
          </cell>
          <cell r="C552" t="str">
            <v>06045</v>
          </cell>
        </row>
        <row r="553">
          <cell r="B553" t="str">
            <v>Mandato fiduciario de inversión y admón. apoyo financiero a favor del Fideicomiso Sindicatura de Promotora del Valle de Morelia (PROVAM)</v>
          </cell>
          <cell r="C553" t="str">
            <v>06046</v>
          </cell>
        </row>
        <row r="554">
          <cell r="B554" t="str">
            <v>Mandato Pago</v>
          </cell>
          <cell r="C554" t="str">
            <v>06053</v>
          </cell>
        </row>
        <row r="555">
          <cell r="B555" t="str">
            <v>Mandato para el establecimiento del Fondo de Contingencia de las RME´S</v>
          </cell>
          <cell r="C555" t="str">
            <v>05006</v>
          </cell>
        </row>
        <row r="556">
          <cell r="B556" t="str">
            <v>Mandato para el Fondo de apoyo al proyecto en el Distrito Federal</v>
          </cell>
          <cell r="C556" t="str">
            <v>11023</v>
          </cell>
        </row>
        <row r="557">
          <cell r="B557" t="str">
            <v>Mandato para la Estrategia de Fortalecimiento para la Atención a Mexicanos en Estados Unidos</v>
          </cell>
          <cell r="C557" t="str">
            <v>05103</v>
          </cell>
        </row>
        <row r="558">
          <cell r="B558" t="str">
            <v>Mandato SHCP Mex. Tex Development Corp.</v>
          </cell>
          <cell r="C558" t="str">
            <v>06048</v>
          </cell>
        </row>
        <row r="559">
          <cell r="B559" t="str">
            <v>Mario Renato Menéndez Rodríguez 7997</v>
          </cell>
          <cell r="C559" t="str">
            <v>06793</v>
          </cell>
        </row>
        <row r="560">
          <cell r="B560" t="str">
            <v>México Emprende</v>
          </cell>
          <cell r="C560" t="str">
            <v>10212</v>
          </cell>
        </row>
        <row r="561">
          <cell r="B561" t="str">
            <v>Morena</v>
          </cell>
          <cell r="C561" t="str">
            <v>22300</v>
          </cell>
        </row>
        <row r="562">
          <cell r="B562" t="str">
            <v>Movimiento Ciudadano</v>
          </cell>
          <cell r="C562" t="str">
            <v>22310</v>
          </cell>
        </row>
        <row r="563">
          <cell r="B563" t="str">
            <v>Museo Dolores Olmedo Patiño</v>
          </cell>
          <cell r="C563" t="str">
            <v>06049</v>
          </cell>
        </row>
        <row r="564">
          <cell r="B564" t="str">
            <v>Nacional Financiera, S.N.C.</v>
          </cell>
          <cell r="C564" t="str">
            <v>06780</v>
          </cell>
        </row>
        <row r="565">
          <cell r="B565" t="str">
            <v>Notimex, Agencia de Noticias del Estado Mexicano</v>
          </cell>
          <cell r="C565" t="str">
            <v>06630</v>
          </cell>
        </row>
        <row r="566">
          <cell r="B566" t="str">
            <v>Oficina de la Presidencia de la República</v>
          </cell>
          <cell r="C566" t="str">
            <v>02100</v>
          </cell>
        </row>
        <row r="567">
          <cell r="B567" t="str">
            <v>Orden Mexicana de Profesionales Marítimos y Portuarios, Similares y Conexos</v>
          </cell>
          <cell r="C567" t="str">
            <v>60277</v>
          </cell>
        </row>
        <row r="568">
          <cell r="B568" t="str">
            <v>Organismo Coordinador de las Universidades para el Bienestar Benito Juárez García</v>
          </cell>
          <cell r="C568">
            <v>11600</v>
          </cell>
        </row>
        <row r="569">
          <cell r="B569" t="str">
            <v>Organismo Coordinador de las Universidades para el Bienestar Benito Juárez García</v>
          </cell>
          <cell r="C569" t="str">
            <v>20001</v>
          </cell>
        </row>
        <row r="570">
          <cell r="B570" t="str">
            <v>Organismo Promotor de Inversiones en Telecomunicaciones</v>
          </cell>
          <cell r="C570" t="str">
            <v>09011</v>
          </cell>
        </row>
        <row r="571">
          <cell r="B571" t="str">
            <v>Para apoyar la construcción y equipamiento del nuevo recinto legislativo de la Cámara de Senadores</v>
          </cell>
          <cell r="C571" t="str">
            <v>01301</v>
          </cell>
        </row>
        <row r="572">
          <cell r="B572" t="str">
            <v>Partido Acción Nacional</v>
          </cell>
          <cell r="C572" t="str">
            <v>22330</v>
          </cell>
        </row>
        <row r="573">
          <cell r="B573" t="str">
            <v>Partido de la Revolución Democrática</v>
          </cell>
          <cell r="C573" t="str">
            <v>22340</v>
          </cell>
        </row>
        <row r="574">
          <cell r="B574" t="str">
            <v>Partido del Trabajo</v>
          </cell>
          <cell r="C574" t="str">
            <v>22350</v>
          </cell>
        </row>
        <row r="575">
          <cell r="B575" t="str">
            <v>Partido Revolucionario Institucional</v>
          </cell>
          <cell r="C575" t="str">
            <v>22370</v>
          </cell>
        </row>
        <row r="576">
          <cell r="B576" t="str">
            <v>Partido Verde Ecologista de México</v>
          </cell>
          <cell r="C576" t="str">
            <v>22380</v>
          </cell>
        </row>
        <row r="577">
          <cell r="B577" t="str">
            <v>Patronato de Obras e Instalaciones del Instituto Politécnico Nacional</v>
          </cell>
          <cell r="C577" t="str">
            <v>11390</v>
          </cell>
        </row>
        <row r="578">
          <cell r="B578" t="str">
            <v>Pemex Exploración y Producción</v>
          </cell>
          <cell r="C578" t="str">
            <v>18575</v>
          </cell>
        </row>
        <row r="579">
          <cell r="B579" t="str">
            <v>Pemex Logística</v>
          </cell>
          <cell r="C579" t="str">
            <v>18570</v>
          </cell>
        </row>
        <row r="580">
          <cell r="B580" t="str">
            <v>Pemex Transformación Industrial</v>
          </cell>
          <cell r="C580" t="str">
            <v>18679</v>
          </cell>
        </row>
        <row r="581">
          <cell r="B581" t="str">
            <v>Pensiones complementarias para mandos medios y personal operativo de la Suprema Corte de Justicia de la Nación</v>
          </cell>
          <cell r="C581" t="str">
            <v>03303</v>
          </cell>
        </row>
        <row r="582">
          <cell r="B582" t="str">
            <v>Pensiones complementarias para servidores públicos de mando superior de la Suprema Corte de Justicia de la Nación</v>
          </cell>
          <cell r="C582" t="str">
            <v>03304</v>
          </cell>
        </row>
        <row r="583">
          <cell r="B583" t="str">
            <v>Petróleos Mexicanos</v>
          </cell>
          <cell r="C583" t="str">
            <v>18572</v>
          </cell>
        </row>
        <row r="584">
          <cell r="B584" t="str">
            <v>Plan de pensiones de contribución definida para el personal de mando del FIFOMI</v>
          </cell>
          <cell r="C584" t="str">
            <v>10103</v>
          </cell>
        </row>
        <row r="585">
          <cell r="B585" t="str">
            <v>Plan de pensiones personal operativo</v>
          </cell>
          <cell r="C585" t="str">
            <v>10104</v>
          </cell>
        </row>
        <row r="586">
          <cell r="B586" t="str">
            <v>Plan de prestaciones médicas</v>
          </cell>
          <cell r="C586" t="str">
            <v>03305</v>
          </cell>
        </row>
        <row r="587">
          <cell r="B587" t="str">
            <v>Prevención y Readaptación Social</v>
          </cell>
          <cell r="C587" t="str">
            <v>36700</v>
          </cell>
        </row>
        <row r="588">
          <cell r="B588" t="str">
            <v>Prima de antigüedad</v>
          </cell>
          <cell r="C588" t="str">
            <v>10105</v>
          </cell>
        </row>
        <row r="589">
          <cell r="B589" t="str">
            <v>Procuraduría Agraria</v>
          </cell>
          <cell r="C589" t="str">
            <v>15105</v>
          </cell>
        </row>
        <row r="590">
          <cell r="B590" t="str">
            <v>Procuraduría de la Defensa del Contribuyente</v>
          </cell>
          <cell r="C590" t="str">
            <v>00632</v>
          </cell>
        </row>
        <row r="591">
          <cell r="B591" t="str">
            <v>Procuraduría Federal de la Defensa del Trabajo</v>
          </cell>
          <cell r="C591" t="str">
            <v>14111</v>
          </cell>
        </row>
        <row r="592">
          <cell r="B592" t="str">
            <v>Procuraduría Federal de Protección al Ambiente</v>
          </cell>
          <cell r="C592" t="str">
            <v>16131</v>
          </cell>
        </row>
        <row r="593">
          <cell r="B593" t="str">
            <v>Procuraduría Federal del Consumidor</v>
          </cell>
          <cell r="C593" t="str">
            <v>10315</v>
          </cell>
        </row>
        <row r="594">
          <cell r="B594" t="str">
            <v>Productora Nacional de Biológicos Veterinarios</v>
          </cell>
          <cell r="C594" t="str">
            <v>08460</v>
          </cell>
        </row>
        <row r="595">
          <cell r="B595" t="str">
            <v>Programa Nacional de Superación de Personal Académico (SUPERA)</v>
          </cell>
          <cell r="C595" t="str">
            <v>11024</v>
          </cell>
        </row>
        <row r="596">
          <cell r="B596" t="str">
            <v>ProMéxico</v>
          </cell>
          <cell r="C596" t="str">
            <v>10110</v>
          </cell>
        </row>
        <row r="597">
          <cell r="B597" t="str">
            <v>Radio Educación (*)</v>
          </cell>
          <cell r="C597" t="str">
            <v>11143</v>
          </cell>
        </row>
        <row r="598">
          <cell r="B598" t="str">
            <v>Registro Agrario Nacional</v>
          </cell>
          <cell r="C598" t="str">
            <v>15111</v>
          </cell>
        </row>
        <row r="599">
          <cell r="B599" t="str">
            <v>Remanentes presupuestarios del año 1998 y anteriores</v>
          </cell>
          <cell r="C599" t="str">
            <v>03306</v>
          </cell>
        </row>
        <row r="600">
          <cell r="B600" t="str">
            <v>Sección Mexicana de la Comisión Internacional de Límites y Aguas entre México y Estados Unidos (*)</v>
          </cell>
          <cell r="C600" t="str">
            <v>05003</v>
          </cell>
        </row>
        <row r="601">
          <cell r="B601" t="str">
            <v>Secciones Mexicanas de las Comisiones Internacionales de Límites y Aguas entre México y Guatemala, y entre México y Belice (*)</v>
          </cell>
          <cell r="C601" t="str">
            <v>05004</v>
          </cell>
        </row>
        <row r="602">
          <cell r="B602" t="str">
            <v xml:space="preserve">Secretaría de Agricultura y Desarrollo Rural </v>
          </cell>
          <cell r="C602" t="str">
            <v>00008</v>
          </cell>
        </row>
        <row r="603">
          <cell r="B603" t="str">
            <v>Secretaría de Bienestar</v>
          </cell>
          <cell r="C603" t="str">
            <v>00020</v>
          </cell>
        </row>
        <row r="604">
          <cell r="B604" t="str">
            <v>Secretaría de Cultura</v>
          </cell>
          <cell r="C604" t="str">
            <v>11141</v>
          </cell>
        </row>
        <row r="605">
          <cell r="B605" t="str">
            <v>Secretaría de Desarrollo Agrario, Territorial y Urbano</v>
          </cell>
          <cell r="C605" t="str">
            <v>00015</v>
          </cell>
        </row>
        <row r="606">
          <cell r="B606" t="str">
            <v>Secretaría de Economía</v>
          </cell>
          <cell r="C606" t="str">
            <v>00010</v>
          </cell>
        </row>
        <row r="607">
          <cell r="B607" t="str">
            <v>Secretaría de Educación Pública</v>
          </cell>
          <cell r="C607" t="str">
            <v>00011</v>
          </cell>
        </row>
        <row r="608">
          <cell r="B608" t="str">
            <v>Secretaría de Energía</v>
          </cell>
          <cell r="C608" t="str">
            <v>00018</v>
          </cell>
        </row>
        <row r="609">
          <cell r="B609" t="str">
            <v>Secretaría de Gobernación</v>
          </cell>
          <cell r="C609" t="str">
            <v>00004</v>
          </cell>
        </row>
        <row r="610">
          <cell r="B610" t="str">
            <v>Secretaría de Hacienda y Crédito Público</v>
          </cell>
          <cell r="C610" t="str">
            <v>00006</v>
          </cell>
        </row>
        <row r="611">
          <cell r="B611" t="str">
            <v>Secretaría de Infraestructura, Comunicaciones y Transportes</v>
          </cell>
          <cell r="C611" t="str">
            <v>00009</v>
          </cell>
        </row>
        <row r="612">
          <cell r="B612" t="str">
            <v>Secretaría de la Defensa Nacional</v>
          </cell>
          <cell r="C612" t="str">
            <v>00007</v>
          </cell>
        </row>
        <row r="613">
          <cell r="B613" t="str">
            <v>Secretaría de la Función Pública</v>
          </cell>
          <cell r="C613" t="str">
            <v>00027</v>
          </cell>
        </row>
        <row r="614">
          <cell r="B614" t="str">
            <v>Secretaría de Marina</v>
          </cell>
          <cell r="C614" t="str">
            <v>00013</v>
          </cell>
        </row>
        <row r="615">
          <cell r="B615" t="str">
            <v>Secretaría de Medio Ambiente y Recursos Naturales</v>
          </cell>
          <cell r="C615" t="str">
            <v>00016</v>
          </cell>
        </row>
        <row r="616">
          <cell r="B616" t="str">
            <v>Secretaría de Relaciones Exteriores</v>
          </cell>
          <cell r="C616" t="str">
            <v>00005</v>
          </cell>
        </row>
        <row r="617">
          <cell r="B617" t="str">
            <v>Secretaría de Salud</v>
          </cell>
          <cell r="C617" t="str">
            <v>00012</v>
          </cell>
        </row>
        <row r="618">
          <cell r="B618" t="str">
            <v>Secretaría de Seguridad y Protección Ciudadana</v>
          </cell>
          <cell r="C618" t="str">
            <v>00028</v>
          </cell>
        </row>
        <row r="619">
          <cell r="B619" t="str">
            <v>Secretaría de Turismo</v>
          </cell>
          <cell r="C619" t="str">
            <v>00021</v>
          </cell>
        </row>
        <row r="620">
          <cell r="B620" t="str">
            <v>Secretaría del Trabajo y Previsión Social</v>
          </cell>
          <cell r="C620" t="str">
            <v>00014</v>
          </cell>
        </row>
        <row r="621">
          <cell r="B621" t="str">
            <v>Secretaría Ejecutiva del Sistema Nacional Anticorrupción</v>
          </cell>
          <cell r="C621" t="str">
            <v>47001</v>
          </cell>
        </row>
        <row r="622">
          <cell r="B622" t="str">
            <v>Secretaría Ejecutiva del Sistema Nacional para la Protección Integral de Niñas, Niños y Adolescentes (*)</v>
          </cell>
          <cell r="C622" t="str">
            <v>04006</v>
          </cell>
        </row>
        <row r="623">
          <cell r="B623" t="str">
            <v>Secretaría General del Consejo Nacional de Población</v>
          </cell>
          <cell r="C623" t="str">
            <v>04160</v>
          </cell>
        </row>
        <row r="624">
          <cell r="B624" t="str">
            <v>Secretariado Ejecutivo del Sistema Nacional de Seguridad Pública</v>
          </cell>
          <cell r="C624" t="str">
            <v>22103</v>
          </cell>
        </row>
        <row r="625">
          <cell r="B625" t="str">
            <v>Seguridad Alimentaria Mexicana</v>
          </cell>
          <cell r="C625" t="str">
            <v>08003</v>
          </cell>
        </row>
        <row r="626">
          <cell r="B626" t="str">
            <v>Seguros de Crédito a la Vivienda SHF, S.A. de C.V. (*)</v>
          </cell>
          <cell r="C626" t="str">
            <v>06920</v>
          </cell>
        </row>
        <row r="627">
          <cell r="B627" t="str">
            <v>Senado de la República</v>
          </cell>
          <cell r="C627" t="str">
            <v>01300</v>
          </cell>
        </row>
        <row r="628">
          <cell r="B628" t="str">
            <v>Servicio de Administración Tributaria</v>
          </cell>
          <cell r="C628" t="str">
            <v>06101</v>
          </cell>
        </row>
        <row r="629">
          <cell r="B629" t="str">
            <v>Servicio de Información Agroalimentaria y Pesquera</v>
          </cell>
          <cell r="C629" t="str">
            <v>08199</v>
          </cell>
        </row>
        <row r="630">
          <cell r="B630" t="str">
            <v>Servicio de Protección Federal</v>
          </cell>
          <cell r="C630" t="str">
            <v>36001</v>
          </cell>
        </row>
        <row r="631">
          <cell r="B631" t="str">
            <v>Servicio Geológico Mexicano</v>
          </cell>
          <cell r="C631" t="str">
            <v>10100</v>
          </cell>
        </row>
        <row r="632">
          <cell r="B632" t="str">
            <v>Servicio Nacional de Inspección y Certificación de Semillas</v>
          </cell>
          <cell r="C632" t="str">
            <v>08610</v>
          </cell>
        </row>
        <row r="633">
          <cell r="B633" t="str">
            <v>Servicio Nacional de Sanidad, Inocuidad y Calidad Agroalimentaria</v>
          </cell>
          <cell r="C633" t="str">
            <v>08210</v>
          </cell>
        </row>
        <row r="634">
          <cell r="B634" t="str">
            <v>Servicio Postal Mexicano</v>
          </cell>
          <cell r="C634" t="str">
            <v>09338</v>
          </cell>
        </row>
        <row r="635">
          <cell r="B635" t="str">
            <v>Servicios a la Navegación en el Espacio Aéreo Mexicano</v>
          </cell>
          <cell r="C635" t="str">
            <v>09111</v>
          </cell>
        </row>
        <row r="636">
          <cell r="B636" t="str">
            <v>Servicios Aeroportuarios de la Ciudad de México, S.A. de C.V.</v>
          </cell>
          <cell r="C636" t="str">
            <v>09448</v>
          </cell>
        </row>
        <row r="637">
          <cell r="B637" t="str">
            <v>Servicios de Atención Psiquiátrica (*)</v>
          </cell>
          <cell r="C637" t="str">
            <v>12011</v>
          </cell>
        </row>
        <row r="638">
          <cell r="B638" t="str">
            <v>Sindicato Auténtico de los Trabajadores del Centro de Investigación en Alimentación y Desarrollo (CIAD)</v>
          </cell>
          <cell r="C638" t="str">
            <v>60295</v>
          </cell>
        </row>
        <row r="639">
          <cell r="B639" t="str">
            <v>Sindicato de Industrial de Trabajadores Salineros, Marineros, Maquinistas, Cargadores, Similares y Conexos de la Baja California</v>
          </cell>
          <cell r="C639" t="str">
            <v>60266</v>
          </cell>
        </row>
        <row r="640">
          <cell r="B640" t="str">
            <v>Sindicato de Investigaciones del INIFAP al servicio del Agro Mexicano</v>
          </cell>
          <cell r="C640" t="str">
            <v>60316</v>
          </cell>
        </row>
        <row r="641">
          <cell r="B641" t="str">
            <v>Sindicato de Investigadores y Profesores de El Colegio de la Frontera Norte</v>
          </cell>
          <cell r="C641" t="str">
            <v>60104</v>
          </cell>
        </row>
        <row r="642">
          <cell r="B642" t="str">
            <v>Sindicato de los Trabajadores de la Construcción, Mantenimiento y Conservación de Infraestructura Turística, Campos de Golf y Plantas de Tratamiento de Aguas Residuales, Similares y Conexos del Estado de Baja California Sur</v>
          </cell>
          <cell r="C642" t="str">
            <v>60298</v>
          </cell>
        </row>
        <row r="643">
          <cell r="B643" t="str">
            <v>Sindicato de Trabajadores Académicos de la Universidad Autónoma de Chapingo</v>
          </cell>
          <cell r="C643" t="str">
            <v>60105</v>
          </cell>
        </row>
        <row r="644">
          <cell r="B644" t="str">
            <v>Sindicato de Trabajadores de Baja Mantenimiento y Operación del Puerto de Loreto</v>
          </cell>
          <cell r="C644" t="str">
            <v>60271</v>
          </cell>
        </row>
        <row r="645">
          <cell r="B645" t="str">
            <v>Sindicato de Trabajadores de la Cámara de Diputados del H. Congreso de la Unión</v>
          </cell>
          <cell r="C645" t="str">
            <v>60109</v>
          </cell>
        </row>
        <row r="646">
          <cell r="B646" t="str">
            <v>Sindicato de Trabajadores de la Cámara de Diputados del Poder Legislativo Federal</v>
          </cell>
          <cell r="C646" t="str">
            <v>60110</v>
          </cell>
        </row>
        <row r="647">
          <cell r="B647" t="str">
            <v>Sindicato de Trabajadores de la Cámara de Senadores</v>
          </cell>
          <cell r="C647" t="str">
            <v>60111</v>
          </cell>
        </row>
        <row r="648">
          <cell r="B648" t="str">
            <v>Sindicato de Trabajadores de la Construcción, Materialistas, Similares y Conexos del Estado de Guerrero</v>
          </cell>
          <cell r="C648" t="str">
            <v>60273</v>
          </cell>
        </row>
        <row r="649">
          <cell r="B649" t="str">
            <v>Sindicato de Trabajadores de la Industria de la Radiodifusión, Televisión, Telecomunicaciones Similares y Conexos de la República Mexicana</v>
          </cell>
          <cell r="C649" t="str">
            <v>60275</v>
          </cell>
        </row>
        <row r="650">
          <cell r="B650" t="str">
            <v>Sindicato de Trabajadores de la Universidad Autónoma de Chapingo</v>
          </cell>
          <cell r="C650" t="str">
            <v>60115</v>
          </cell>
        </row>
        <row r="651">
          <cell r="B651" t="str">
            <v>Sindicato de Trabajadores de la Universidad Nacional Autónoma de México</v>
          </cell>
          <cell r="C651" t="str">
            <v>60116</v>
          </cell>
        </row>
        <row r="652">
          <cell r="B652" t="str">
            <v>Sindicato de Trabajadores de Talleres Gráficos de México</v>
          </cell>
          <cell r="C652" t="str">
            <v>60117</v>
          </cell>
        </row>
        <row r="653">
          <cell r="B653" t="str">
            <v>Sindicato de Trabajadores del Centro de Investigación y Docencia Económicas, A.C.</v>
          </cell>
          <cell r="C653" t="str">
            <v>60118</v>
          </cell>
        </row>
        <row r="654">
          <cell r="B654" t="str">
            <v>Sindicato de Trabajadores del Centro de Investigaciones en Óptica, A. C.</v>
          </cell>
          <cell r="C654" t="str">
            <v>60318</v>
          </cell>
        </row>
        <row r="655">
          <cell r="B655" t="str">
            <v>Sindicato de Trabajadores del Consejo Nacional de Ciencia y Tecnología</v>
          </cell>
          <cell r="C655" t="str">
            <v>60121</v>
          </cell>
        </row>
        <row r="656">
          <cell r="B656" t="str">
            <v>Sindicato de Trabajadores del Instituto Mexicano de la Juventud</v>
          </cell>
          <cell r="C656" t="str">
            <v>60122</v>
          </cell>
        </row>
        <row r="657">
          <cell r="B657" t="str">
            <v>Sindicato de Trabajadores del Instituto Mexicano de Tecnología del Agua</v>
          </cell>
          <cell r="C657" t="str">
            <v>60123</v>
          </cell>
        </row>
        <row r="658">
          <cell r="B658" t="str">
            <v>Sindicato de Trabajadores del Instituto Nacional de Ciencias Penales</v>
          </cell>
          <cell r="C658" t="str">
            <v>60124</v>
          </cell>
        </row>
        <row r="659">
          <cell r="B659" t="str">
            <v>Sindicato de Trabajadores del Instituto Nacional para el Desarrollo de Capacidades del Sector Rural</v>
          </cell>
          <cell r="C659" t="str">
            <v>60125</v>
          </cell>
        </row>
        <row r="660">
          <cell r="B660" t="str">
            <v>Sindicato de Trabajadores del Patronato de Obras e Instalaciones del Instituto Politécnico Nacional</v>
          </cell>
          <cell r="C660" t="str">
            <v>60127</v>
          </cell>
        </row>
        <row r="661">
          <cell r="B661" t="str">
            <v>Sindicato de Trabajadores del Poder Judicial de la Federación</v>
          </cell>
          <cell r="C661" t="str">
            <v>60128</v>
          </cell>
        </row>
        <row r="662">
          <cell r="B662" t="str">
            <v>Sindicato de Trabajadores del Servicio de Administración Tributaria y de Hacienda</v>
          </cell>
          <cell r="C662" t="str">
            <v>60129</v>
          </cell>
        </row>
        <row r="663">
          <cell r="B663" t="str">
            <v>Sindicato de Trabajadores del Tribunal Federal de Conciliación y Arbitraje</v>
          </cell>
          <cell r="C663" t="str">
            <v>60130</v>
          </cell>
        </row>
        <row r="664">
          <cell r="B664" t="str">
            <v>Sindicato de Trabajadores Democráticos de la Secretaría de Comunicaciones y Transportes</v>
          </cell>
          <cell r="C664" t="str">
            <v>60131</v>
          </cell>
        </row>
        <row r="665">
          <cell r="B665" t="str">
            <v>Sindicato de Trabajadores en Establecimientos Comerciales, Condo-Hoteles, Restaurantes y Similares de la Costa Grande de Guerrero C.T.M.</v>
          </cell>
          <cell r="C665" t="str">
            <v>60270</v>
          </cell>
        </row>
        <row r="666">
          <cell r="B666" t="str">
            <v>Sindicato de Trabajadores Ferrocarrileros de la República Mexicana</v>
          </cell>
          <cell r="C666" t="str">
            <v>60132</v>
          </cell>
        </row>
        <row r="667">
          <cell r="B667" t="str">
            <v>Sindicato de Trabajadores Petroleros de la República Mexicana</v>
          </cell>
          <cell r="C667" t="str">
            <v>60133</v>
          </cell>
        </row>
        <row r="668">
          <cell r="B668" t="str">
            <v>Sindicato de Unidad Nacional de los Trabajadores de Acuacultura y Pesca de la Secretaría de Agricultura y Desarrollo Rural</v>
          </cell>
          <cell r="C668" t="str">
            <v>60134</v>
          </cell>
        </row>
        <row r="669">
          <cell r="B669" t="str">
            <v>Sindicato de Vanguardia Nacional de los Trabajadores de la Secretaría de Comunicaciones y Transportes</v>
          </cell>
          <cell r="C669" t="str">
            <v>60135</v>
          </cell>
        </row>
        <row r="670">
          <cell r="B670" t="str">
            <v>Sindicato Democrático Autónomo de Trabajadores de la Secretaría de Desarrollo Social</v>
          </cell>
          <cell r="C670" t="str">
            <v>60315</v>
          </cell>
        </row>
        <row r="671">
          <cell r="B671" t="str">
            <v>Sindicato Democrático de Trabajadores de Pesca y Acuacultura de la Secretaría de Agricultura, Ganadería, Desarrollo Rural, Pesca y Alimentación</v>
          </cell>
          <cell r="C671" t="str">
            <v>60137</v>
          </cell>
        </row>
        <row r="672">
          <cell r="B672" t="str">
            <v>Sindicato Gremial de Profesores - Investigadores de El Colegio de México</v>
          </cell>
          <cell r="C672" t="str">
            <v>60138</v>
          </cell>
        </row>
        <row r="673">
          <cell r="B673" t="str">
            <v>Sindicato Independiente de Académicos del Colegio de Postgraduados</v>
          </cell>
          <cell r="C673" t="str">
            <v>60140</v>
          </cell>
        </row>
        <row r="674">
          <cell r="B674" t="str">
            <v>Sindicato Independiente de Integración Nacional de Trabajadores de la Secretaría de Agricultura, Ganadería, Desarrollo Rural, Pesca y Alimentación</v>
          </cell>
          <cell r="C674" t="str">
            <v>60301</v>
          </cell>
        </row>
        <row r="675">
          <cell r="B675" t="str">
            <v>Sindicato Independiente de Investigadores del Instituto Nacional de Investigaciones Forestales, Agrícolas y Pecuarias</v>
          </cell>
          <cell r="C675" t="str">
            <v>60142</v>
          </cell>
        </row>
        <row r="676">
          <cell r="B676" t="str">
            <v xml:space="preserve">Sindicato Independiente de Trabajadores Académicos de Oaxaca, SITAC-OAX </v>
          </cell>
          <cell r="C676" t="str">
            <v>60263</v>
          </cell>
        </row>
        <row r="677">
          <cell r="B677" t="str">
            <v>Sindicato Independiente de Trabajadores de El Colegio de Postgraduados</v>
          </cell>
          <cell r="C677" t="str">
            <v>60150</v>
          </cell>
        </row>
        <row r="678">
          <cell r="B678" t="str">
            <v>Sindicato Independiente de Trabajadores de la Cámara de Senadores</v>
          </cell>
          <cell r="C678" t="str">
            <v>60144</v>
          </cell>
        </row>
        <row r="679">
          <cell r="B679" t="str">
            <v>Sindicato Independiente de Trabajadores de la Secretaría de Comunicaciones y Transportes</v>
          </cell>
          <cell r="C679" t="str">
            <v>60147</v>
          </cell>
        </row>
        <row r="680">
          <cell r="B680" t="str">
            <v>Sindicato Independiente de Trabajadores de la Secretaría de Cultura.</v>
          </cell>
          <cell r="C680" t="str">
            <v>60309</v>
          </cell>
        </row>
        <row r="681">
          <cell r="B681" t="str">
            <v>Sindicato Independiente de Trabajadores de la Universidad Autónoma Metropolitana</v>
          </cell>
          <cell r="C681" t="str">
            <v>60288</v>
          </cell>
        </row>
        <row r="682">
          <cell r="B682" t="str">
            <v>Sindicato Independiente Nacional de Trabajadores del Colegio de Bachilleres</v>
          </cell>
          <cell r="C682" t="str">
            <v>60153</v>
          </cell>
        </row>
        <row r="683">
          <cell r="B683" t="str">
            <v>Sindicato Mexicano de Trabajadores en Servicios Especializados, Emergentes, Asistenciales y Administrativos</v>
          </cell>
          <cell r="C683" t="str">
            <v>60300</v>
          </cell>
        </row>
        <row r="684">
          <cell r="B684" t="str">
            <v>Sindicato Nacional de Arquitectos Conservadores del Patrimonio Cultural de la Secretaría de Cultura- Instituto Nacional de Antropología e Historia.</v>
          </cell>
          <cell r="C684" t="str">
            <v>60311</v>
          </cell>
        </row>
        <row r="685">
          <cell r="B685" t="str">
            <v>Sindicato Nacional de Controladores de Tránsito Aéreo</v>
          </cell>
          <cell r="C685" t="str">
            <v>60154</v>
          </cell>
        </row>
        <row r="686">
          <cell r="B686" t="str">
            <v>Sindicato Nacional de Cultura</v>
          </cell>
          <cell r="C686" t="str">
            <v>60304</v>
          </cell>
        </row>
        <row r="687">
          <cell r="B687" t="str">
            <v>Sindicato Nacional de Grupos Artísticos del Instituto Nacional de Bellas Artes y Literatura</v>
          </cell>
          <cell r="C687" t="str">
            <v>60305</v>
          </cell>
        </row>
        <row r="688">
          <cell r="B688" t="str">
            <v>Sindicato Nacional de los Trabajadores de la Secretaría de Cultura</v>
          </cell>
          <cell r="C688" t="str">
            <v>60254</v>
          </cell>
        </row>
        <row r="689">
          <cell r="B689" t="str">
            <v>Sindicato Nacional de Profesores de Investigación Científica y Docencia del INAH.</v>
          </cell>
          <cell r="C689" t="str">
            <v>60310</v>
          </cell>
        </row>
        <row r="690">
          <cell r="B690" t="str">
            <v>Sindicato Nacional de Trabajadores de DICONSA</v>
          </cell>
          <cell r="C690" t="str">
            <v>60162</v>
          </cell>
        </row>
        <row r="691">
          <cell r="B691" t="str">
            <v>Sindicato Nacional de Trabajadores de Hacienda y del Servicio de Administración Tributaria</v>
          </cell>
          <cell r="C691" t="str">
            <v>60163</v>
          </cell>
        </row>
        <row r="692">
          <cell r="B692" t="str">
            <v>Sindicato Nacional de Trabajadores de la Casa de Moneda de México</v>
          </cell>
          <cell r="C692" t="str">
            <v>60164</v>
          </cell>
        </row>
        <row r="693">
          <cell r="B693" t="str">
            <v>Sindicato Nacional de Trabajadores de la Comisión Nacional Bancaria y de Valores</v>
          </cell>
          <cell r="C693" t="str">
            <v>60166</v>
          </cell>
        </row>
        <row r="694">
          <cell r="B694" t="str">
            <v>Sindicato Nacional de Trabajadores de la Comisión Nacional de Cultura Física y Deporte</v>
          </cell>
          <cell r="C694" t="str">
            <v>60167</v>
          </cell>
        </row>
        <row r="695">
          <cell r="B695" t="str">
            <v>Sindicato Nacional de Trabajadores de la Comisión Nacional de los Salarios Mínimos</v>
          </cell>
          <cell r="C695" t="str">
            <v>60225</v>
          </cell>
        </row>
        <row r="696">
          <cell r="B696" t="str">
            <v>Sindicato Nacional de Trabajadores de la Comisión Nacional de Seguros y Fianzas</v>
          </cell>
          <cell r="C696" t="str">
            <v>60112</v>
          </cell>
        </row>
        <row r="697">
          <cell r="B697" t="str">
            <v>Sindicato Nacional de Trabajadores de la Comisión Nacional para la Protección y Defensa de los Usuarios de Servicios Financieros (SINACONDUSEF)</v>
          </cell>
          <cell r="C697" t="str">
            <v>60168</v>
          </cell>
        </row>
        <row r="698">
          <cell r="B698" t="str">
            <v>Sindicato Nacional de Trabajadores de la Construcción, Terraceros, Conexos y Similares de México</v>
          </cell>
          <cell r="C698" t="str">
            <v>60268</v>
          </cell>
        </row>
        <row r="699">
          <cell r="B699" t="str">
            <v>Sindicato Nacional de Trabajadores de la Educación</v>
          </cell>
          <cell r="C699" t="str">
            <v>60171</v>
          </cell>
        </row>
        <row r="700">
          <cell r="B700" t="str">
            <v>Sindicato Nacional de Trabajadores de la Educación para Adultos</v>
          </cell>
          <cell r="C700" t="str">
            <v>60170</v>
          </cell>
        </row>
        <row r="701">
          <cell r="B701" t="str">
            <v>Sindicato Nacional de Trabajadores de la Fiscalía General de la República</v>
          </cell>
          <cell r="C701" t="str">
            <v>60176</v>
          </cell>
        </row>
        <row r="702">
          <cell r="B702" t="str">
            <v>Sindicato Nacional de Trabajadores de la Industria Aeroportuaria y de Servicios, Similares y Conexos de la República Mexicana</v>
          </cell>
          <cell r="C702" t="str">
            <v>60172</v>
          </cell>
        </row>
        <row r="703">
          <cell r="B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03" t="str">
            <v>60283</v>
          </cell>
        </row>
        <row r="704">
          <cell r="B704" t="str">
            <v>Sindicato Nacional de Trabajadores de la Industria Láctea, Alimenticia, Similares y Conexos de la República Mexicana</v>
          </cell>
          <cell r="C704" t="str">
            <v>60299</v>
          </cell>
        </row>
        <row r="705">
          <cell r="B705" t="str">
            <v>Sindicato Nacional de Trabajadores de la Lotería Nacional</v>
          </cell>
          <cell r="C705" t="str">
            <v>60173</v>
          </cell>
        </row>
        <row r="706">
          <cell r="B706" t="str">
            <v>Sindicato Nacional de Trabajadores de la Procuraduría Agraria “Felipe Carrillo Puerto”</v>
          </cell>
          <cell r="C706" t="str">
            <v>60174</v>
          </cell>
        </row>
        <row r="707">
          <cell r="B707" t="str">
            <v>Sindicato Nacional de Trabajadores de la Procuraduría Federal del Consumidor</v>
          </cell>
          <cell r="C707" t="str">
            <v>60274</v>
          </cell>
        </row>
        <row r="708">
          <cell r="B708" t="str">
            <v>Sindicato Nacional de Trabajadores de la Secretaría de Agricultura y Desarrollo Rural</v>
          </cell>
          <cell r="C708" t="str">
            <v>60178</v>
          </cell>
        </row>
        <row r="709">
          <cell r="B709" t="str">
            <v>Sindicato Nacional de Trabajadores de la Secretaría de Bienestar</v>
          </cell>
          <cell r="C709" t="str">
            <v>60180</v>
          </cell>
        </row>
        <row r="710">
          <cell r="B710" t="str">
            <v>Sindicato Nacional de Trabajadores de la Secretaría de Comunicaciones y Transportes</v>
          </cell>
          <cell r="C710" t="str">
            <v>60179</v>
          </cell>
        </row>
        <row r="711">
          <cell r="B711" t="str">
            <v>Sindicato Nacional de Trabajadores de la Secretaría de Desarrollo Agrario, Territorial y Urbano</v>
          </cell>
          <cell r="C711" t="str">
            <v>60257</v>
          </cell>
        </row>
        <row r="712">
          <cell r="B712" t="str">
            <v>Sindicato Nacional de Trabajadores de la Secretaría de Economía</v>
          </cell>
          <cell r="C712" t="str">
            <v>60181</v>
          </cell>
        </row>
        <row r="713">
          <cell r="B713" t="str">
            <v>Sindicato Nacional de Trabajadores de la Secretaría de Energía</v>
          </cell>
          <cell r="C713" t="str">
            <v>60182</v>
          </cell>
        </row>
        <row r="714">
          <cell r="B714" t="str">
            <v>Sindicato Nacional de Trabajadores de la Secretaría de Gobernación</v>
          </cell>
          <cell r="C714" t="str">
            <v>60183</v>
          </cell>
        </row>
        <row r="715">
          <cell r="B715" t="str">
            <v>Sindicato Nacional de Trabajadores de la Secretaría de Medio Ambiente y Recursos Naturales</v>
          </cell>
          <cell r="C715" t="str">
            <v>60190</v>
          </cell>
        </row>
        <row r="716">
          <cell r="B716" t="str">
            <v>Sindicato Nacional de Trabajadores de la Secretaría de Relaciones Exteriores</v>
          </cell>
          <cell r="C716" t="str">
            <v>60186</v>
          </cell>
        </row>
        <row r="717">
          <cell r="B717" t="str">
            <v>Sindicato Nacional de Trabajadores de la Secretaría de Salud</v>
          </cell>
          <cell r="C717" t="str">
            <v>60187</v>
          </cell>
        </row>
        <row r="718">
          <cell r="B718" t="str">
            <v>Sindicato Nacional de Trabajadores de la Secretaría de Turismo</v>
          </cell>
          <cell r="C718" t="str">
            <v>60189</v>
          </cell>
        </row>
        <row r="719">
          <cell r="B719" t="str">
            <v>Sindicato Nacional de Trabajadores de la Secretaría del Trabajo y Previsión Social</v>
          </cell>
          <cell r="C719" t="str">
            <v>60191</v>
          </cell>
        </row>
        <row r="720">
          <cell r="B720" t="str">
            <v>Sindicato Nacional de Trabajadores de los Tribunales Agrarios</v>
          </cell>
          <cell r="C720" t="str">
            <v>60158</v>
          </cell>
        </row>
        <row r="721">
          <cell r="B721" t="str">
            <v>Sindicato Nacional de Trabajadores de Pronósticos para la Asistencia Pública</v>
          </cell>
          <cell r="C721" t="str">
            <v>60160</v>
          </cell>
        </row>
        <row r="722">
          <cell r="B722" t="str">
            <v>Sindicato Nacional de Trabajadores del Archivo General de la Nación</v>
          </cell>
          <cell r="C722" t="str">
            <v>60193</v>
          </cell>
        </row>
        <row r="723">
          <cell r="B723" t="str">
            <v>Sindicato Nacional de Trabajadores del Banco del Ahorro Nacional y Servicios Financieros</v>
          </cell>
          <cell r="C723" t="str">
            <v>60194</v>
          </cell>
        </row>
        <row r="724">
          <cell r="B724" t="str">
            <v>Sindicato Nacional de Trabajadores del Centro Nacional de Control del Gas Natural</v>
          </cell>
          <cell r="C724" t="str">
            <v>60258</v>
          </cell>
        </row>
        <row r="725">
          <cell r="B725" t="str">
            <v>Sindicato Nacional de Trabajadores del Fideicomiso Fondo Nacional de Fomento Ejidal</v>
          </cell>
          <cell r="C725" t="str">
            <v>60195</v>
          </cell>
        </row>
        <row r="726">
          <cell r="B726" t="str">
            <v>Sindicato Nacional de Trabajadores del Fondo Nacional de Fomento al Turismo</v>
          </cell>
          <cell r="C726" t="str">
            <v>60196</v>
          </cell>
        </row>
        <row r="727">
          <cell r="B727" t="str">
            <v>Sindicato Nacional de Trabajadores del Instituto de Seguridad y Servicios Sociales de los Trabajadores del Estado</v>
          </cell>
          <cell r="C727" t="str">
            <v>60198</v>
          </cell>
        </row>
        <row r="728">
          <cell r="B728" t="str">
            <v>Sindicato Nacional de Trabajadores del Instituto Mexicano de la Radio</v>
          </cell>
          <cell r="C728" t="str">
            <v>60200</v>
          </cell>
        </row>
        <row r="729">
          <cell r="B729" t="str">
            <v>Sindicato Nacional de Trabajadores del Instituto Mexicano del Petróleo</v>
          </cell>
          <cell r="C729" t="str">
            <v>60278</v>
          </cell>
        </row>
        <row r="730">
          <cell r="B730" t="str">
            <v>Sindicato Nacional de Trabajadores del Instituto Nacional de Bellas Artes y Literatura</v>
          </cell>
          <cell r="C730" t="str">
            <v>60290</v>
          </cell>
        </row>
        <row r="731">
          <cell r="B731" t="str">
            <v>Sindicato Nacional de Trabajadores del Instituto Nacional de Bellas Artes y Literatura 227</v>
          </cell>
          <cell r="C731" t="str">
            <v>60314</v>
          </cell>
        </row>
        <row r="732">
          <cell r="B732" t="str">
            <v>Sindicato Nacional de Trabajadores del Instituto Nacional de Estadística y Geografía</v>
          </cell>
          <cell r="C732" t="str">
            <v>60201</v>
          </cell>
        </row>
        <row r="733">
          <cell r="B733" t="str">
            <v>Sindicato Nacional de Trabajadores del Instituto Nacional de la Infraestructura Física Educativa</v>
          </cell>
          <cell r="C733" t="str">
            <v>60197</v>
          </cell>
        </row>
        <row r="734">
          <cell r="B734" t="str">
            <v>Sindicato Nacional de Trabajadores del Instituto Nacional de las Personas Adultas Mayores</v>
          </cell>
          <cell r="C734" t="str">
            <v>60202</v>
          </cell>
        </row>
        <row r="735">
          <cell r="B735" t="str">
            <v>Sindicato Nacional de Trabajadores del Instituto Nacional del Suelo Sustentable</v>
          </cell>
          <cell r="C735" t="str">
            <v>60169</v>
          </cell>
        </row>
        <row r="736">
          <cell r="B736" t="str">
            <v>Sindicato Nacional de Trabajadores del Seguro Social</v>
          </cell>
          <cell r="C736" t="str">
            <v>60203</v>
          </cell>
        </row>
        <row r="737">
          <cell r="B737" t="str">
            <v>Sindicato Nacional de Trabajadores del Servicio Postal Mexicano “Correos de México”</v>
          </cell>
          <cell r="C737" t="str">
            <v>60204</v>
          </cell>
        </row>
        <row r="738">
          <cell r="B738" t="str">
            <v>Sindicato Nacional de Trabajadores del Sistema Nacional para el Desarrollo Integral de la Familia</v>
          </cell>
          <cell r="C738" t="str">
            <v>60205</v>
          </cell>
        </row>
        <row r="739">
          <cell r="B739" t="str">
            <v>Sindicato Nacional de Trabajadores del Tribunal Federal de Justicia Administrativa</v>
          </cell>
          <cell r="C739" t="str">
            <v>60206</v>
          </cell>
        </row>
        <row r="740">
          <cell r="B740" t="str">
            <v>Sindicato Nacional de Trabajadores Revolucionarios de la Secretaría de Desarrollo Agrario, Territorial y Urbano</v>
          </cell>
          <cell r="C740" t="str">
            <v>60289</v>
          </cell>
        </row>
        <row r="741">
          <cell r="B741" t="str">
            <v>Sindicato Nacional de Trabajadores y Empleados de Servicios en General, Financieros, Similares y Conexos de la República Mexicana</v>
          </cell>
          <cell r="C741" t="str">
            <v>60282</v>
          </cell>
        </row>
        <row r="742">
          <cell r="B742" t="str">
            <v>Sindicato Nacional de Trabajadores, Académicos e Investigadores del Instituto Nacional de Bellas Artes y Literatura</v>
          </cell>
          <cell r="C742" t="str">
            <v>60302</v>
          </cell>
        </row>
        <row r="743">
          <cell r="B743" t="str">
            <v>Sindicato Nacional de Unidad de los Trabajadores de la Secretaría de Comunicaciones y Transportes</v>
          </cell>
          <cell r="C743" t="str">
            <v>60209</v>
          </cell>
        </row>
        <row r="744">
          <cell r="B744" t="str">
            <v>Sindicato Nacional Democrático de Trabajadores de la Secretaría de Cultura.</v>
          </cell>
          <cell r="C744" t="str">
            <v>60308</v>
          </cell>
        </row>
        <row r="745">
          <cell r="B745" t="str">
            <v>Sindicato Nacional Democrático de Trabajadores de la Secretaría de Desarrollo Agrario, Territorial y Urbano</v>
          </cell>
          <cell r="C745" t="str">
            <v>60211</v>
          </cell>
        </row>
        <row r="746">
          <cell r="B746" t="str">
            <v>Sindicato Nacional Democrático de Trabajadores de los Tribunales Agrarios</v>
          </cell>
          <cell r="C746" t="str">
            <v>60212</v>
          </cell>
        </row>
        <row r="747">
          <cell r="B747" t="str">
            <v>Sindicato Nacional Democrático de Trabajadores de SENEAM</v>
          </cell>
          <cell r="C747" t="str">
            <v>60293</v>
          </cell>
        </row>
        <row r="748">
          <cell r="B748" t="str">
            <v>Sindicato Nacional Independiente de los Trabajadores de la Secretaría de Economía</v>
          </cell>
          <cell r="C748" t="str">
            <v>60213</v>
          </cell>
        </row>
        <row r="749">
          <cell r="B749" t="str">
            <v>Sindicato Nacional Independiente de Trabajadores de la Fiscalía General de la Republica</v>
          </cell>
          <cell r="C749" t="str">
            <v>60214</v>
          </cell>
        </row>
        <row r="750">
          <cell r="B750" t="str">
            <v>Sindicato Nacional Independiente de Trabajadores de la Secretaría de Desarrollo Agrario, Territorial y Urbano</v>
          </cell>
          <cell r="C750" t="str">
            <v>60259</v>
          </cell>
        </row>
        <row r="751">
          <cell r="B751" t="str">
            <v>Sindicato Nacional Independiente de Trabajadores de la Secretaría de Desarrollo Social</v>
          </cell>
          <cell r="C751" t="str">
            <v>60215</v>
          </cell>
        </row>
        <row r="752">
          <cell r="B752" t="str">
            <v>Sindicato Nacional Independiente de Trabajadores de la Secretaría de Medio Ambiente y Recursos Naturales</v>
          </cell>
          <cell r="C752" t="str">
            <v>60216</v>
          </cell>
        </row>
        <row r="753">
          <cell r="B753" t="str">
            <v>Sindicato Nacional Independiente de Trabajadores del Instituto Nacional de Bellas Artes y Literatura</v>
          </cell>
          <cell r="C753" t="str">
            <v>60303</v>
          </cell>
        </row>
        <row r="754">
          <cell r="B754" t="str">
            <v>Sindicato Nacional Único y Democrático de los Trabajadores del Banco Nacional de Comercio Exterior</v>
          </cell>
          <cell r="C754" t="str">
            <v>60218</v>
          </cell>
        </row>
        <row r="755">
          <cell r="B755" t="str">
            <v>Sindicato Patrimonio de Trabajadores y Empleados de la Industria</v>
          </cell>
          <cell r="C755" t="str">
            <v>60294</v>
          </cell>
        </row>
        <row r="756">
          <cell r="B756" t="str">
            <v>Sindicato Revolucionario de Trabajadores de la Auditoría Superior de la Federación de la H. Cámara de Diputados</v>
          </cell>
          <cell r="C756" t="str">
            <v>60219</v>
          </cell>
        </row>
        <row r="757">
          <cell r="B757" t="str">
            <v>Sindicato Revolucionario Nacional de Trabajadores de la Secretaría de Comunicaciones y Transportes</v>
          </cell>
          <cell r="C757" t="str">
            <v>60313</v>
          </cell>
        </row>
        <row r="758">
          <cell r="B758" t="str">
            <v>Sindicato Único de Personal Técnico y Administrativo del Centro de Investigaciones Biológicas del Noroeste</v>
          </cell>
          <cell r="C758" t="str">
            <v>60221</v>
          </cell>
        </row>
        <row r="759">
          <cell r="B759" t="str">
            <v>Sindicato Único de Trabajadores Académicos de la Universidad Autónoma Agraria Antonio Narro</v>
          </cell>
          <cell r="C759" t="str">
            <v>60222</v>
          </cell>
        </row>
        <row r="760">
          <cell r="B760" t="str">
            <v>Sindicato Único de Trabajadores de AGROASEMEX, S. A.</v>
          </cell>
          <cell r="C760" t="str">
            <v>60284</v>
          </cell>
        </row>
        <row r="761">
          <cell r="B761" t="str">
            <v>Sindicato Único de Trabajadores de Biológicos y Reactivos</v>
          </cell>
          <cell r="C761" t="str">
            <v>60223</v>
          </cell>
        </row>
        <row r="762">
          <cell r="B762" t="str">
            <v>Sindicato Único de Trabajadores de El Colegio de la Frontera Sur</v>
          </cell>
          <cell r="C762" t="str">
            <v>60224</v>
          </cell>
        </row>
        <row r="763">
          <cell r="B763" t="str">
            <v>Sindicato Único de Trabajadores de El Colegio de México</v>
          </cell>
          <cell r="C763" t="str">
            <v>60234</v>
          </cell>
        </row>
        <row r="764">
          <cell r="B764" t="str">
            <v>Sindicato Único de Trabajadores de la Industria Nuclear</v>
          </cell>
          <cell r="C764" t="str">
            <v>60226</v>
          </cell>
        </row>
        <row r="765">
          <cell r="B765" t="str">
            <v>Sindicato Único de Trabajadores de la Productora Nacional de Biológicos Veterinarios</v>
          </cell>
          <cell r="C765" t="str">
            <v>60227</v>
          </cell>
        </row>
        <row r="766">
          <cell r="B766" t="str">
            <v>Sindicato Único de Trabajadores de la Universidad Autónoma Agraria "Antonio Narro"</v>
          </cell>
          <cell r="C766" t="str">
            <v>60229</v>
          </cell>
        </row>
        <row r="767">
          <cell r="B767" t="str">
            <v>Sindicato Único de Trabajadores de Notimex</v>
          </cell>
          <cell r="C767" t="str">
            <v>60230</v>
          </cell>
        </row>
        <row r="768">
          <cell r="B768" t="str">
            <v>Sindicato Único de Trabajadores del Banco de México</v>
          </cell>
          <cell r="C768" t="str">
            <v>60231</v>
          </cell>
        </row>
        <row r="769">
          <cell r="B769" t="str">
            <v>Sindicato Único de Trabajadores del Centro de Enseñanza Técnica Industrial</v>
          </cell>
          <cell r="C769" t="str">
            <v>60232</v>
          </cell>
        </row>
        <row r="770">
          <cell r="B770" t="str">
            <v>Sindicato Único de Trabajadores del Centro de Investigación y de Estudios Avanzados del Instituto Politécnico Nacional</v>
          </cell>
          <cell r="C770" t="str">
            <v>60233</v>
          </cell>
        </row>
        <row r="771">
          <cell r="B771" t="str">
            <v>Sindicato Único de Trabajadores del Centro de Investigaciones y Estudios Superiores en Antropología Social</v>
          </cell>
          <cell r="C771" t="str">
            <v>60119</v>
          </cell>
        </row>
        <row r="772">
          <cell r="B772" t="str">
            <v>Sindicato Único de Trabajadores del Colegio Nacional de Educación Profesional Técnica</v>
          </cell>
          <cell r="C772" t="str">
            <v>60235</v>
          </cell>
        </row>
        <row r="773">
          <cell r="B773" t="str">
            <v>Sindicato Único de Trabajadores del Fondo de Cultura Económica</v>
          </cell>
          <cell r="C773" t="str">
            <v>60236</v>
          </cell>
        </row>
        <row r="774">
          <cell r="B774" t="str">
            <v>Sindicato Único de Trabajadores del Hospital General "Dr. Manuel Gea González"</v>
          </cell>
          <cell r="C774" t="str">
            <v>60237</v>
          </cell>
        </row>
        <row r="775">
          <cell r="B775" t="str">
            <v>Sindicato Único de Trabajadores del Instituto Mexicano de Cinematografía</v>
          </cell>
          <cell r="C775" t="str">
            <v>60239</v>
          </cell>
        </row>
        <row r="776">
          <cell r="B776" t="str">
            <v>Sindicato Único de Trabajadores del Instituto Mexicano de la Propiedad Industrial</v>
          </cell>
          <cell r="C776" t="str">
            <v>60102</v>
          </cell>
        </row>
        <row r="777">
          <cell r="B777" t="str">
            <v>Sindicato Único de Trabajadores del Instituto Nacional de Bellas Artes y Literatura</v>
          </cell>
          <cell r="C777" t="str">
            <v>60307</v>
          </cell>
        </row>
        <row r="778">
          <cell r="B778" t="str">
            <v>Sindicato Único de Trabajadores del Instituto Nacional de Ciencias Médicas y Nutrición “Salvador Zubirán”</v>
          </cell>
          <cell r="C778" t="str">
            <v>60240</v>
          </cell>
        </row>
        <row r="779">
          <cell r="B779" t="str">
            <v>Sindicato Único de Trabajadores del Instituto Nacional de Pediatría</v>
          </cell>
          <cell r="C779" t="str">
            <v>60241</v>
          </cell>
        </row>
        <row r="780">
          <cell r="B780" t="str">
            <v>Sindicato Único de Trabajadores del Instituto Nacional de Perinatología</v>
          </cell>
          <cell r="C780" t="str">
            <v>60242</v>
          </cell>
        </row>
        <row r="781">
          <cell r="B781" t="str">
            <v>Sindicato Único de Trabajadores Democráticos de la Secretaría de Medio Ambiente y Recursos Naturales</v>
          </cell>
          <cell r="C781" t="str">
            <v>60243</v>
          </cell>
        </row>
        <row r="782">
          <cell r="B782" t="str">
            <v>Sindicato Único de Trabajadores Docentes CONALEP</v>
          </cell>
          <cell r="C782" t="str">
            <v>60244</v>
          </cell>
        </row>
        <row r="783">
          <cell r="B783" t="str">
            <v>Sindicato Único de Trabajadores Docentes del Colegio Nacional de Educación Profesional Técnica en el estado de Oaxaca, SUTDCEO</v>
          </cell>
          <cell r="C783" t="str">
            <v>60287</v>
          </cell>
        </row>
        <row r="784">
          <cell r="B784" t="str">
            <v>Sindicato Único de Trabajadores Electricistas de la República Mexicana (SUTERM)</v>
          </cell>
          <cell r="C784" t="str">
            <v>60245</v>
          </cell>
        </row>
        <row r="785">
          <cell r="B785" t="str">
            <v>Sindicato Único Nacional de los Trabajadores de la Secretaría de Comunicaciones y Transportes</v>
          </cell>
          <cell r="C785" t="str">
            <v>60292</v>
          </cell>
        </row>
        <row r="786">
          <cell r="B786" t="str">
            <v>Sindicato Único Nacional de Trabajadores de Nacional Financiera</v>
          </cell>
          <cell r="C786" t="str">
            <v>60246</v>
          </cell>
        </row>
        <row r="787">
          <cell r="B787" t="str">
            <v>Sindicato Único Nacional de Trabajadores del Banco Nacional de Obras y Servicios Públicos</v>
          </cell>
          <cell r="C787" t="str">
            <v>60248</v>
          </cell>
        </row>
        <row r="788">
          <cell r="B788" t="str">
            <v>Sindicato Único Nacional de Trabajadores del Instituto Nacional de Estadística y Geografía</v>
          </cell>
          <cell r="C788" t="str">
            <v>60249</v>
          </cell>
        </row>
        <row r="789">
          <cell r="B789" t="str">
            <v>Sindicato Unificado de Trabajadores del Centro de Investigación Científica y de Educación Superior de Ensenada</v>
          </cell>
          <cell r="C789" t="str">
            <v>60285</v>
          </cell>
        </row>
        <row r="790">
          <cell r="B790" t="str">
            <v>Sindicato Unificado de Trabajadores del Instituto Nacional de Pediatría</v>
          </cell>
          <cell r="C790" t="str">
            <v>60317</v>
          </cell>
        </row>
        <row r="791">
          <cell r="B791" t="str">
            <v>Sindicato Unión de Trabajadores del Partido de la Revolución Democrática</v>
          </cell>
          <cell r="C791" t="str">
            <v>60312</v>
          </cell>
        </row>
        <row r="792">
          <cell r="B792" t="str">
            <v>Sindicato Unitario de Trabajadores del Instituto Nacional de Astrofísica, Óptica y Electrónica</v>
          </cell>
          <cell r="C792" t="str">
            <v>60252</v>
          </cell>
        </row>
        <row r="793">
          <cell r="B793" t="str">
            <v>Sistema Nacional para el Desarrollo Integral de la Familia</v>
          </cell>
          <cell r="C793" t="str">
            <v>12360</v>
          </cell>
        </row>
        <row r="794">
          <cell r="B794" t="str">
            <v>Sistema Público de Radiodifusión del Estado Mexicano</v>
          </cell>
          <cell r="C794" t="str">
            <v>04430</v>
          </cell>
        </row>
        <row r="795">
          <cell r="B795" t="str">
            <v>Sociedad Hipotecaria Federal, S.N.C.</v>
          </cell>
          <cell r="C795" t="str">
            <v>06820</v>
          </cell>
        </row>
        <row r="796">
          <cell r="B796" t="str">
            <v>Suprema Corte de Justicia de la Nación</v>
          </cell>
          <cell r="C796" t="str">
            <v>03300</v>
          </cell>
        </row>
        <row r="797">
          <cell r="B797" t="str">
            <v>Talleres Gráficos de México</v>
          </cell>
          <cell r="C797" t="str">
            <v>04101</v>
          </cell>
        </row>
        <row r="798">
          <cell r="B798" t="str">
            <v>Tecnológico Nacional de México (*)</v>
          </cell>
          <cell r="C798" t="str">
            <v>11004</v>
          </cell>
        </row>
        <row r="799">
          <cell r="B799" t="str">
            <v>Telecomunicaciones de México</v>
          </cell>
          <cell r="C799" t="str">
            <v>09437</v>
          </cell>
        </row>
        <row r="800">
          <cell r="B800" t="str">
            <v>Televisión Metropolitana, S.A. de C.V.</v>
          </cell>
          <cell r="C800" t="str">
            <v>11425</v>
          </cell>
        </row>
        <row r="801">
          <cell r="B801" t="str">
            <v>Tribunal Electoral del Poder Judicial de la Federación</v>
          </cell>
          <cell r="C801" t="str">
            <v>03100</v>
          </cell>
        </row>
        <row r="802">
          <cell r="B802" t="str">
            <v>Tribunal Federal de Conciliación y Arbitraje</v>
          </cell>
          <cell r="C802" t="str">
            <v>04200</v>
          </cell>
        </row>
        <row r="803">
          <cell r="B803" t="str">
            <v>Tribunal Federal de Justicia Administrativa</v>
          </cell>
          <cell r="C803" t="str">
            <v>32100</v>
          </cell>
        </row>
        <row r="804">
          <cell r="B804" t="str">
            <v>Tribunal Superior Agrario</v>
          </cell>
          <cell r="C804" t="str">
            <v>31100</v>
          </cell>
        </row>
        <row r="805">
          <cell r="B805" t="str">
            <v>Unidad del Sistema para la Carrera de las Maestras y los Maestros</v>
          </cell>
          <cell r="C805" t="str">
            <v>11003</v>
          </cell>
        </row>
        <row r="806">
          <cell r="B806" t="str">
            <v>Universidad Abierta y a Distancia de México (*)</v>
          </cell>
          <cell r="C806" t="str">
            <v>11005</v>
          </cell>
        </row>
        <row r="807">
          <cell r="B807" t="str">
            <v>Universidad Autónoma Agraria Antonio Narro</v>
          </cell>
          <cell r="C807" t="str">
            <v>64100</v>
          </cell>
        </row>
        <row r="808">
          <cell r="B808" t="str">
            <v>Universidad Autónoma Chapingo</v>
          </cell>
          <cell r="C808" t="str">
            <v>29004</v>
          </cell>
        </row>
        <row r="809">
          <cell r="B809" t="str">
            <v>Universidad Autónoma Metropolitana</v>
          </cell>
          <cell r="C809" t="str">
            <v>64300</v>
          </cell>
        </row>
        <row r="810">
          <cell r="B810" t="str">
            <v>Universidad Nacional Autónoma de México</v>
          </cell>
          <cell r="C810" t="str">
            <v>64400</v>
          </cell>
        </row>
        <row r="811">
          <cell r="B811" t="str">
            <v>Universidad Pedagógica Nacional</v>
          </cell>
          <cell r="C811" t="str">
            <v>29010</v>
          </cell>
        </row>
        <row r="812">
          <cell r="B812" t="str">
            <v>XE-IPN Canal 11 (*)</v>
          </cell>
          <cell r="C812" t="str">
            <v>11006</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4-L3FXIV"/>
    </sheetNames>
    <sheetDataSet>
      <sheetData sheetId="0"/>
      <sheetData sheetId="1">
        <row r="1">
          <cell r="A1" t="str">
            <v>Seleccionar el nombre del sujeto obligado</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5-L3FXV"/>
    </sheetNames>
    <sheetDataSet>
      <sheetData sheetId="0" refreshError="1"/>
      <sheetData sheetId="1">
        <row r="1">
          <cell r="A1" t="str">
            <v>Seleccionar el nombre del sujeto obligado</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6-L3FXVI"/>
    </sheetNames>
    <sheetDataSet>
      <sheetData sheetId="0" refreshError="1"/>
      <sheetData sheetId="1">
        <row r="2">
          <cell r="A2" t="str">
            <v>Administración de los recursos producto de la venta de publicaciones de la Suprema Corte para el financiamiento de nuevas publicaciones y cualquier proyecto de interés para el fideicomitente</v>
          </cell>
        </row>
      </sheetData>
      <sheetData sheetId="2" refreshError="1"/>
    </sheetDataSet>
  </externalBook>
</externalLink>
</file>

<file path=xl/tables/table1.xml><?xml version="1.0" encoding="utf-8"?>
<table xmlns="http://schemas.openxmlformats.org/spreadsheetml/2006/main" id="1" name="Tabla1" displayName="Tabla1" ref="A9:G30" totalsRowCount="1" headerRowDxfId="73" dataDxfId="72" totalsRowDxfId="70" tableBorderDxfId="71">
  <tableColumns count="7">
    <tableColumn id="1" name="Número de sesión o # consecutivo" totalsRowLabel="Total" dataDxfId="69" totalsRowDxfId="68"/>
    <tableColumn id="2" name="Fecha de la Sesión_x000a_(día/mes/año )" totalsRowFunction="custom" dataDxfId="67" totalsRowDxfId="66">
      <totalsRowFormula>COUNTA(Tabla1[Fecha de la Sesión
(día/mes/año )])</totalsRowFormula>
    </tableColumn>
    <tableColumn id="3" name="Tipo de sesión_x000a_(seleccionar)" totalsRowFunction="custom" dataDxfId="65" totalsRowDxfId="64">
      <totalsRowFormula>COUNT(Tabla1[Tipo de sesión
(seleccionar)])</totalsRowFormula>
    </tableColumn>
    <tableColumn id="4" name="Número de asuntos atendidos" totalsRowFunction="custom" dataDxfId="63" totalsRowDxfId="62">
      <totalsRowFormula>SUM(Tabla1[Número de asuntos atendidos])</totalsRowFormula>
    </tableColumn>
    <tableColumn id="5" name="Confirmatorias" totalsRowFunction="custom" dataDxfId="61" totalsRowDxfId="60">
      <totalsRowFormula>SUM(Tabla1[Confirmatorias])</totalsRowFormula>
    </tableColumn>
    <tableColumn id="6" name="Revocatorias" totalsRowFunction="custom" dataDxfId="59" totalsRowDxfId="58">
      <totalsRowFormula>SUM(Tabla1[Revocatorias])</totalsRowFormula>
    </tableColumn>
    <tableColumn id="7" name="Modificatorias" totalsRowFunction="custom" dataDxfId="57" totalsRowDxfId="56">
      <totalsRowFormula>SUM(Tabla1[Modificatorias])</totalsRowFormula>
    </tableColumn>
  </tableColumns>
  <tableStyleInfo name="TableStyleMedium6" showFirstColumn="0" showLastColumn="0" showRowStripes="1" showColumnStripes="0"/>
</table>
</file>

<file path=xl/tables/table2.xml><?xml version="1.0" encoding="utf-8"?>
<table xmlns="http://schemas.openxmlformats.org/spreadsheetml/2006/main" id="2" name="Tabla13" displayName="Tabla13" ref="A8:H109" totalsRowCount="1" headerRowDxfId="53" dataDxfId="52" totalsRowDxfId="51">
  <tableColumns count="8">
    <tableColumn id="1" name="Mes en el que se realizó el evento_x000a_(seleccionar)" totalsRowFunction="custom" dataDxfId="50" totalsRowDxfId="49">
      <totalsRowFormula>COUNTA(Tabla13[Mes en el que se realizó el evento
(seleccionar)])</totalsRowFormula>
    </tableColumn>
    <tableColumn id="2" name="Nombre del evento" dataDxfId="48" totalsRowDxfId="47"/>
    <tableColumn id="3" name="Temática del evento_x000a_(seleccionar)" totalsRowFunction="custom" dataDxfId="46" totalsRowDxfId="45">
      <totalsRowFormula>COUNTA(Tabla13[Temática del evento
(seleccionar)])</totalsRowFormula>
    </tableColumn>
    <tableColumn id="8" name="Número de servidores públicos asistentes" totalsRowFunction="custom" dataDxfId="44" totalsRowDxfId="43">
      <totalsRowFormula>SUM(Tabla13[Número de servidores públicos asistentes])</totalsRowFormula>
    </tableColumn>
    <tableColumn id="7" name="Institución que provee la capacitación" totalsRowFunction="custom" dataDxfId="42" totalsRowDxfId="41">
      <totalsRowFormula>COUNTA(Tabla13[Institución que provee la capacitación])</totalsRowFormula>
    </tableColumn>
    <tableColumn id="6" name="Tipo de evento_x000a_(seleccionar)" totalsRowFunction="custom" dataDxfId="40" totalsRowDxfId="39">
      <totalsRowFormula>COUNTA(Tabla13[Tipo de evento
(seleccionar)])</totalsRowFormula>
    </tableColumn>
    <tableColumn id="5" name="# sesiones impartidas" totalsRowFunction="custom" dataDxfId="38" totalsRowDxfId="37">
      <totalsRowFormula>SUM(Tabla13['# sesiones impartidas])</totalsRowFormula>
    </tableColumn>
    <tableColumn id="4" name="# horas impartidas" totalsRowFunction="custom" dataDxfId="36" totalsRowDxfId="35">
      <totalsRowFormula>SUM(Tabla13['# horas impartidas])</totalsRowFormula>
    </tableColumn>
  </tableColumns>
  <tableStyleInfo name="TableStyleMedium6" showFirstColumn="0" showLastColumn="0" showRowStripes="1" showColumnStripes="0"/>
</table>
</file>

<file path=xl/tables/table3.xml><?xml version="1.0" encoding="utf-8"?>
<table xmlns="http://schemas.openxmlformats.org/spreadsheetml/2006/main" id="3" name="Tabla2" displayName="Tabla2" ref="A7:B19" totalsRowCount="1" headerRowDxfId="27" dataDxfId="26" totalsRowDxfId="25">
  <tableColumns count="2">
    <tableColumn id="1" name="ACCIÓN DE MEJORA" totalsRowLabel="Total de acciones" dataDxfId="24" totalsRowDxfId="23"/>
    <tableColumn id="2" name="SI / NO_x000a_(seleccionar)" totalsRowFunction="custom" dataDxfId="22" totalsRowDxfId="21">
      <totalsRowFormula>COUNTIF(Tabla2[SI / NO
(seleccionar)],"Si")</totalsRowFormula>
    </tableColumn>
  </tableColumns>
  <tableStyleInfo name="TableStyleMedium6" showFirstColumn="0" showLastColumn="0" showRowStripes="1" showColumnStripes="0"/>
</table>
</file>

<file path=xl/tables/table4.xml><?xml version="1.0" encoding="utf-8"?>
<table xmlns="http://schemas.openxmlformats.org/spreadsheetml/2006/main" id="4" name="Tabla15" displayName="Tabla15" ref="A8:B30" headerRowCount="0" totalsRowShown="0" headerRowDxfId="11">
  <tableColumns count="2">
    <tableColumn id="1" name="Medio de entrada de las solicitudes de información" headerRowDxfId="10"/>
    <tableColumn id="18" name="Columna1" headerRowDxfId="9" dataDxfId="8"/>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9"/>
  <sheetViews>
    <sheetView showGridLines="0" tabSelected="1" workbookViewId="0">
      <selection activeCell="B1" sqref="B1:D1"/>
    </sheetView>
  </sheetViews>
  <sheetFormatPr baseColWidth="10" defaultColWidth="0" defaultRowHeight="15" customHeight="1" zeroHeight="1" x14ac:dyDescent="0.25"/>
  <cols>
    <col min="1" max="1" width="5.5703125" customWidth="1"/>
    <col min="2" max="2" width="57.140625" customWidth="1"/>
    <col min="3" max="3" width="20.5703125" customWidth="1"/>
    <col min="4" max="4" width="24.7109375" customWidth="1"/>
    <col min="5" max="5" width="5.85546875" customWidth="1"/>
    <col min="6" max="6" width="33.42578125" customWidth="1"/>
    <col min="7" max="8" width="11.42578125" customWidth="1"/>
    <col min="9" max="9" width="11.42578125" hidden="1" customWidth="1"/>
    <col min="10" max="16384" width="11.42578125" hidden="1"/>
  </cols>
  <sheetData>
    <row r="1" spans="1:6" ht="15.75" customHeight="1" x14ac:dyDescent="0.3">
      <c r="A1" s="1"/>
      <c r="B1" s="88" t="s">
        <v>0</v>
      </c>
      <c r="C1" s="88"/>
      <c r="D1" s="88"/>
    </row>
    <row r="2" spans="1:6" x14ac:dyDescent="0.25">
      <c r="A2" s="1"/>
      <c r="B2" s="1" t="s">
        <v>1</v>
      </c>
      <c r="C2" s="1"/>
      <c r="D2" s="1"/>
    </row>
    <row r="3" spans="1:6" ht="33" customHeight="1" x14ac:dyDescent="0.25">
      <c r="A3" s="1"/>
      <c r="B3" s="89" t="s">
        <v>2</v>
      </c>
      <c r="C3" s="89"/>
      <c r="D3" s="89"/>
      <c r="F3" s="90"/>
    </row>
    <row r="4" spans="1:6" x14ac:dyDescent="0.25">
      <c r="B4" s="2"/>
      <c r="C4" s="2"/>
      <c r="D4" s="3" t="s">
        <v>176</v>
      </c>
      <c r="F4" s="90"/>
    </row>
    <row r="5" spans="1:6" ht="30" customHeight="1" x14ac:dyDescent="0.25">
      <c r="A5" s="91" t="s">
        <v>3</v>
      </c>
      <c r="B5" s="91"/>
      <c r="C5" s="92"/>
      <c r="D5" s="4" t="s">
        <v>4</v>
      </c>
      <c r="F5" s="90"/>
    </row>
    <row r="6" spans="1:6" ht="42.75" customHeight="1" x14ac:dyDescent="0.25">
      <c r="A6" s="91" t="s">
        <v>5</v>
      </c>
      <c r="B6" s="91"/>
      <c r="C6" s="92"/>
      <c r="D6" s="4" t="s">
        <v>6</v>
      </c>
      <c r="F6" s="5"/>
    </row>
    <row r="7" spans="1:6" ht="64.5" customHeight="1" x14ac:dyDescent="0.25">
      <c r="A7" s="93" t="s">
        <v>7</v>
      </c>
      <c r="B7" s="94"/>
      <c r="C7" s="6" t="s">
        <v>8</v>
      </c>
      <c r="D7" s="7" t="s">
        <v>9</v>
      </c>
    </row>
    <row r="8" spans="1:6" ht="15" customHeight="1" x14ac:dyDescent="0.25">
      <c r="A8" s="8" t="s">
        <v>10</v>
      </c>
      <c r="B8" s="9"/>
      <c r="C8" s="10">
        <f>SUM(C9:C12)</f>
        <v>0</v>
      </c>
      <c r="D8" s="11" t="str">
        <f>IF(C8=0,"",(C8/$C$115)*100)</f>
        <v/>
      </c>
    </row>
    <row r="9" spans="1:6" ht="15" customHeight="1" x14ac:dyDescent="0.25">
      <c r="A9" s="12"/>
      <c r="B9" s="13" t="s">
        <v>11</v>
      </c>
      <c r="C9" s="14"/>
      <c r="D9" s="15" t="str">
        <f>IF(C9="","",(C9/$C$115)*100)</f>
        <v/>
      </c>
    </row>
    <row r="10" spans="1:6" ht="15" customHeight="1" x14ac:dyDescent="0.25">
      <c r="A10" s="16"/>
      <c r="B10" s="17" t="s">
        <v>12</v>
      </c>
      <c r="C10" s="18"/>
      <c r="D10" s="19" t="str">
        <f>IF(C10="","",(C10/$C$115)*100)</f>
        <v/>
      </c>
    </row>
    <row r="11" spans="1:6" ht="15" customHeight="1" x14ac:dyDescent="0.25">
      <c r="A11" s="12"/>
      <c r="B11" s="13" t="s">
        <v>13</v>
      </c>
      <c r="C11" s="14"/>
      <c r="D11" s="15" t="str">
        <f>IF(C11="","",(C11/$C$115)*100)</f>
        <v/>
      </c>
    </row>
    <row r="12" spans="1:6" ht="15" customHeight="1" x14ac:dyDescent="0.25">
      <c r="A12" s="16"/>
      <c r="B12" s="20" t="s">
        <v>14</v>
      </c>
      <c r="C12" s="18"/>
      <c r="D12" s="19" t="str">
        <f>IF(C12="","",(C12/$C$115)*100)</f>
        <v/>
      </c>
    </row>
    <row r="13" spans="1:6" ht="15" customHeight="1" x14ac:dyDescent="0.25">
      <c r="A13" s="21" t="s">
        <v>15</v>
      </c>
      <c r="B13" s="21"/>
      <c r="C13" s="22"/>
      <c r="D13" s="15" t="str">
        <f>IF(C13="","",(C13/$C$115)*100)</f>
        <v/>
      </c>
    </row>
    <row r="14" spans="1:6" ht="15" customHeight="1" x14ac:dyDescent="0.25">
      <c r="A14" s="23" t="s">
        <v>16</v>
      </c>
      <c r="B14" s="23"/>
      <c r="C14" s="24">
        <f>SUM(C15:C17)</f>
        <v>0</v>
      </c>
      <c r="D14" s="11" t="str">
        <f>IF(C14=0,"",(C14/$C$115)*100)</f>
        <v/>
      </c>
    </row>
    <row r="15" spans="1:6" ht="15" customHeight="1" x14ac:dyDescent="0.25">
      <c r="A15" s="12"/>
      <c r="B15" s="25" t="s">
        <v>17</v>
      </c>
      <c r="C15" s="14"/>
      <c r="D15" s="15" t="str">
        <f>IF(C15="","",(C15/$C$115)*100)</f>
        <v/>
      </c>
    </row>
    <row r="16" spans="1:6" ht="15" customHeight="1" x14ac:dyDescent="0.25">
      <c r="A16" s="16"/>
      <c r="B16" s="26" t="s">
        <v>18</v>
      </c>
      <c r="C16" s="18"/>
      <c r="D16" s="19" t="str">
        <f>IF(C16="","",(C16/$C$115)*100)</f>
        <v/>
      </c>
    </row>
    <row r="17" spans="1:4" ht="15" customHeight="1" x14ac:dyDescent="0.25">
      <c r="A17" s="12"/>
      <c r="B17" s="27" t="s">
        <v>19</v>
      </c>
      <c r="C17" s="14"/>
      <c r="D17" s="15" t="str">
        <f>IF(C17="","",(C17/$C$115)*100)</f>
        <v/>
      </c>
    </row>
    <row r="18" spans="1:4" ht="15" customHeight="1" x14ac:dyDescent="0.25">
      <c r="A18" s="21" t="s">
        <v>20</v>
      </c>
      <c r="B18" s="21"/>
      <c r="C18" s="28"/>
      <c r="D18" s="19" t="str">
        <f>IF(C18="","",(C18/$C$115)*100)</f>
        <v/>
      </c>
    </row>
    <row r="19" spans="1:4" ht="15" customHeight="1" x14ac:dyDescent="0.25">
      <c r="A19" s="23" t="s">
        <v>21</v>
      </c>
      <c r="B19" s="23"/>
      <c r="C19" s="29">
        <f>SUM(C20:C28)</f>
        <v>0</v>
      </c>
      <c r="D19" s="11" t="str">
        <f>IF(C19=0,"",(C19/$C$115)*100)</f>
        <v/>
      </c>
    </row>
    <row r="20" spans="1:4" ht="15" customHeight="1" x14ac:dyDescent="0.25">
      <c r="A20" s="16"/>
      <c r="B20" s="26" t="s">
        <v>22</v>
      </c>
      <c r="C20" s="18"/>
      <c r="D20" s="19" t="str">
        <f t="shared" ref="D20:D30" si="0">IF(C20="","",(C20/$C$115)*100)</f>
        <v/>
      </c>
    </row>
    <row r="21" spans="1:4" ht="15" customHeight="1" x14ac:dyDescent="0.25">
      <c r="A21" s="12"/>
      <c r="B21" s="25" t="s">
        <v>23</v>
      </c>
      <c r="C21" s="14"/>
      <c r="D21" s="15" t="str">
        <f t="shared" si="0"/>
        <v/>
      </c>
    </row>
    <row r="22" spans="1:4" ht="15" customHeight="1" x14ac:dyDescent="0.25">
      <c r="A22" s="16"/>
      <c r="B22" s="26" t="s">
        <v>24</v>
      </c>
      <c r="C22" s="18"/>
      <c r="D22" s="19" t="str">
        <f t="shared" si="0"/>
        <v/>
      </c>
    </row>
    <row r="23" spans="1:4" ht="15" customHeight="1" x14ac:dyDescent="0.25">
      <c r="A23" s="12"/>
      <c r="B23" s="25" t="s">
        <v>25</v>
      </c>
      <c r="C23" s="14"/>
      <c r="D23" s="15" t="str">
        <f t="shared" si="0"/>
        <v/>
      </c>
    </row>
    <row r="24" spans="1:4" ht="15" customHeight="1" x14ac:dyDescent="0.25">
      <c r="A24" s="16"/>
      <c r="B24" s="26" t="s">
        <v>26</v>
      </c>
      <c r="C24" s="18"/>
      <c r="D24" s="19" t="str">
        <f t="shared" si="0"/>
        <v/>
      </c>
    </row>
    <row r="25" spans="1:4" ht="15" customHeight="1" x14ac:dyDescent="0.25">
      <c r="A25" s="12"/>
      <c r="B25" s="25" t="s">
        <v>27</v>
      </c>
      <c r="C25" s="14"/>
      <c r="D25" s="15" t="str">
        <f t="shared" si="0"/>
        <v/>
      </c>
    </row>
    <row r="26" spans="1:4" ht="15" customHeight="1" x14ac:dyDescent="0.25">
      <c r="A26" s="16"/>
      <c r="B26" s="26" t="s">
        <v>28</v>
      </c>
      <c r="C26" s="18"/>
      <c r="D26" s="19" t="str">
        <f t="shared" si="0"/>
        <v/>
      </c>
    </row>
    <row r="27" spans="1:4" ht="15" customHeight="1" x14ac:dyDescent="0.25">
      <c r="A27" s="12"/>
      <c r="B27" s="25" t="s">
        <v>29</v>
      </c>
      <c r="C27" s="14"/>
      <c r="D27" s="15" t="str">
        <f t="shared" si="0"/>
        <v/>
      </c>
    </row>
    <row r="28" spans="1:4" ht="15" customHeight="1" x14ac:dyDescent="0.25">
      <c r="A28" s="16"/>
      <c r="B28" s="30" t="s">
        <v>30</v>
      </c>
      <c r="C28" s="18"/>
      <c r="D28" s="19" t="str">
        <f t="shared" si="0"/>
        <v/>
      </c>
    </row>
    <row r="29" spans="1:4" ht="15" customHeight="1" x14ac:dyDescent="0.25">
      <c r="A29" s="21" t="s">
        <v>31</v>
      </c>
      <c r="B29" s="21"/>
      <c r="C29" s="28"/>
      <c r="D29" s="15" t="str">
        <f t="shared" si="0"/>
        <v/>
      </c>
    </row>
    <row r="30" spans="1:4" ht="15" customHeight="1" x14ac:dyDescent="0.25">
      <c r="A30" s="21" t="s">
        <v>32</v>
      </c>
      <c r="B30" s="21"/>
      <c r="C30" s="28"/>
      <c r="D30" s="19" t="str">
        <f t="shared" si="0"/>
        <v/>
      </c>
    </row>
    <row r="31" spans="1:4" ht="15" customHeight="1" x14ac:dyDescent="0.25">
      <c r="A31" s="23" t="s">
        <v>33</v>
      </c>
      <c r="B31" s="23"/>
      <c r="C31" s="29">
        <f>SUM(C32:C35)</f>
        <v>0</v>
      </c>
      <c r="D31" s="11" t="str">
        <f>IF(C31=0,"",(C31/$C$115)*100)</f>
        <v/>
      </c>
    </row>
    <row r="32" spans="1:4" ht="15" customHeight="1" x14ac:dyDescent="0.25">
      <c r="A32" s="16"/>
      <c r="B32" s="26" t="s">
        <v>34</v>
      </c>
      <c r="C32" s="18"/>
      <c r="D32" s="19" t="str">
        <f t="shared" ref="D32:D38" si="1">IF(C32="","",(C32/$C$115)*100)</f>
        <v/>
      </c>
    </row>
    <row r="33" spans="1:4" ht="15" customHeight="1" x14ac:dyDescent="0.25">
      <c r="A33" s="12"/>
      <c r="B33" s="25" t="s">
        <v>35</v>
      </c>
      <c r="C33" s="14"/>
      <c r="D33" s="15" t="str">
        <f t="shared" si="1"/>
        <v/>
      </c>
    </row>
    <row r="34" spans="1:4" ht="15" customHeight="1" x14ac:dyDescent="0.25">
      <c r="A34" s="16"/>
      <c r="B34" s="26" t="s">
        <v>36</v>
      </c>
      <c r="C34" s="18"/>
      <c r="D34" s="19" t="str">
        <f t="shared" si="1"/>
        <v/>
      </c>
    </row>
    <row r="35" spans="1:4" ht="15" customHeight="1" x14ac:dyDescent="0.25">
      <c r="A35" s="12"/>
      <c r="B35" s="27" t="s">
        <v>14</v>
      </c>
      <c r="C35" s="14"/>
      <c r="D35" s="15" t="str">
        <f t="shared" si="1"/>
        <v/>
      </c>
    </row>
    <row r="36" spans="1:4" ht="15" customHeight="1" x14ac:dyDescent="0.25">
      <c r="A36" s="21" t="s">
        <v>37</v>
      </c>
      <c r="B36" s="21"/>
      <c r="C36" s="28"/>
      <c r="D36" s="19" t="str">
        <f t="shared" si="1"/>
        <v/>
      </c>
    </row>
    <row r="37" spans="1:4" ht="15" customHeight="1" x14ac:dyDescent="0.25">
      <c r="A37" s="21" t="s">
        <v>38</v>
      </c>
      <c r="B37" s="21"/>
      <c r="C37" s="28"/>
      <c r="D37" s="15" t="str">
        <f t="shared" si="1"/>
        <v/>
      </c>
    </row>
    <row r="38" spans="1:4" ht="15" customHeight="1" x14ac:dyDescent="0.25">
      <c r="A38" s="21" t="s">
        <v>39</v>
      </c>
      <c r="B38" s="21"/>
      <c r="C38" s="28"/>
      <c r="D38" s="19" t="str">
        <f t="shared" si="1"/>
        <v/>
      </c>
    </row>
    <row r="39" spans="1:4" ht="15" customHeight="1" x14ac:dyDescent="0.25">
      <c r="A39" s="23" t="s">
        <v>40</v>
      </c>
      <c r="B39" s="23"/>
      <c r="C39" s="29">
        <f>SUM(C40:C43)</f>
        <v>0</v>
      </c>
      <c r="D39" s="11" t="str">
        <f>IF(C39=0,"",(C39/$C$115)*100)</f>
        <v/>
      </c>
    </row>
    <row r="40" spans="1:4" ht="15" customHeight="1" x14ac:dyDescent="0.25">
      <c r="A40" s="16"/>
      <c r="B40" s="26" t="s">
        <v>41</v>
      </c>
      <c r="C40" s="18"/>
      <c r="D40" s="19" t="s">
        <v>177</v>
      </c>
    </row>
    <row r="41" spans="1:4" ht="15" customHeight="1" x14ac:dyDescent="0.25">
      <c r="A41" s="12"/>
      <c r="B41" s="25" t="s">
        <v>42</v>
      </c>
      <c r="C41" s="14"/>
      <c r="D41" s="15" t="s">
        <v>177</v>
      </c>
    </row>
    <row r="42" spans="1:4" ht="15" customHeight="1" x14ac:dyDescent="0.25">
      <c r="A42" s="16"/>
      <c r="B42" s="26" t="s">
        <v>43</v>
      </c>
      <c r="C42" s="18"/>
      <c r="D42" s="19" t="s">
        <v>177</v>
      </c>
    </row>
    <row r="43" spans="1:4" ht="15" customHeight="1" x14ac:dyDescent="0.25">
      <c r="A43" s="12"/>
      <c r="B43" s="27" t="s">
        <v>14</v>
      </c>
      <c r="C43" s="14"/>
      <c r="D43" s="15" t="s">
        <v>177</v>
      </c>
    </row>
    <row r="44" spans="1:4" ht="15" customHeight="1" x14ac:dyDescent="0.25">
      <c r="A44" s="31" t="s">
        <v>44</v>
      </c>
      <c r="B44" s="24"/>
      <c r="C44" s="29">
        <f>SUM(C45:C48)</f>
        <v>0</v>
      </c>
      <c r="D44" s="11" t="str">
        <f>IF(C44=0,"",(C44/$C$115)*100)</f>
        <v/>
      </c>
    </row>
    <row r="45" spans="1:4" ht="15" customHeight="1" x14ac:dyDescent="0.25">
      <c r="A45" s="12"/>
      <c r="B45" s="25" t="s">
        <v>45</v>
      </c>
      <c r="C45" s="14"/>
      <c r="D45" s="15" t="s">
        <v>177</v>
      </c>
    </row>
    <row r="46" spans="1:4" ht="15" customHeight="1" x14ac:dyDescent="0.25">
      <c r="A46" s="16"/>
      <c r="B46" s="26" t="s">
        <v>46</v>
      </c>
      <c r="C46" s="18"/>
      <c r="D46" s="19" t="s">
        <v>177</v>
      </c>
    </row>
    <row r="47" spans="1:4" ht="15" customHeight="1" x14ac:dyDescent="0.25">
      <c r="A47" s="12"/>
      <c r="B47" s="25" t="s">
        <v>47</v>
      </c>
      <c r="C47" s="14"/>
      <c r="D47" s="15" t="s">
        <v>177</v>
      </c>
    </row>
    <row r="48" spans="1:4" ht="15" customHeight="1" x14ac:dyDescent="0.25">
      <c r="A48" s="16"/>
      <c r="B48" s="30" t="s">
        <v>14</v>
      </c>
      <c r="C48" s="18"/>
      <c r="D48" s="19" t="s">
        <v>177</v>
      </c>
    </row>
    <row r="49" spans="1:4" ht="15" customHeight="1" x14ac:dyDescent="0.25">
      <c r="A49" s="31" t="s">
        <v>48</v>
      </c>
      <c r="B49" s="24"/>
      <c r="C49" s="29">
        <f>SUM(C50:C55)</f>
        <v>0</v>
      </c>
      <c r="D49" s="11" t="str">
        <f>IF(C49=0,"",(C49/$C$115)*100)</f>
        <v/>
      </c>
    </row>
    <row r="50" spans="1:4" ht="15" customHeight="1" x14ac:dyDescent="0.25">
      <c r="A50" s="16"/>
      <c r="B50" s="26" t="s">
        <v>49</v>
      </c>
      <c r="C50" s="18"/>
      <c r="D50" s="19" t="s">
        <v>177</v>
      </c>
    </row>
    <row r="51" spans="1:4" ht="15" customHeight="1" x14ac:dyDescent="0.25">
      <c r="A51" s="12"/>
      <c r="B51" s="25" t="s">
        <v>50</v>
      </c>
      <c r="C51" s="14"/>
      <c r="D51" s="15" t="s">
        <v>177</v>
      </c>
    </row>
    <row r="52" spans="1:4" ht="15" customHeight="1" x14ac:dyDescent="0.25">
      <c r="A52" s="16"/>
      <c r="B52" s="26" t="s">
        <v>51</v>
      </c>
      <c r="C52" s="18"/>
      <c r="D52" s="19" t="s">
        <v>177</v>
      </c>
    </row>
    <row r="53" spans="1:4" ht="15" customHeight="1" x14ac:dyDescent="0.25">
      <c r="A53" s="12"/>
      <c r="B53" s="25" t="s">
        <v>52</v>
      </c>
      <c r="C53" s="14"/>
      <c r="D53" s="15" t="s">
        <v>177</v>
      </c>
    </row>
    <row r="54" spans="1:4" ht="15" customHeight="1" x14ac:dyDescent="0.25">
      <c r="A54" s="16"/>
      <c r="B54" s="26" t="s">
        <v>53</v>
      </c>
      <c r="C54" s="18"/>
      <c r="D54" s="19" t="s">
        <v>177</v>
      </c>
    </row>
    <row r="55" spans="1:4" ht="15" customHeight="1" x14ac:dyDescent="0.25">
      <c r="A55" s="12"/>
      <c r="B55" s="27" t="s">
        <v>54</v>
      </c>
      <c r="C55" s="14"/>
      <c r="D55" s="15" t="s">
        <v>177</v>
      </c>
    </row>
    <row r="56" spans="1:4" ht="15" customHeight="1" x14ac:dyDescent="0.25">
      <c r="A56" s="31" t="s">
        <v>55</v>
      </c>
      <c r="B56" s="24"/>
      <c r="C56" s="29">
        <f>SUM(C57:C63)</f>
        <v>0</v>
      </c>
      <c r="D56" s="11" t="str">
        <f>IF(C56=0,"",(C56/$C$115)*100)</f>
        <v/>
      </c>
    </row>
    <row r="57" spans="1:4" ht="15" customHeight="1" x14ac:dyDescent="0.25">
      <c r="A57" s="12"/>
      <c r="B57" s="25" t="s">
        <v>56</v>
      </c>
      <c r="C57" s="14"/>
      <c r="D57" s="15" t="s">
        <v>177</v>
      </c>
    </row>
    <row r="58" spans="1:4" ht="15" customHeight="1" x14ac:dyDescent="0.25">
      <c r="A58" s="16"/>
      <c r="B58" s="26" t="s">
        <v>57</v>
      </c>
      <c r="C58" s="18"/>
      <c r="D58" s="19" t="s">
        <v>177</v>
      </c>
    </row>
    <row r="59" spans="1:4" ht="15" customHeight="1" x14ac:dyDescent="0.25">
      <c r="A59" s="12"/>
      <c r="B59" s="25" t="s">
        <v>58</v>
      </c>
      <c r="C59" s="14"/>
      <c r="D59" s="15" t="s">
        <v>177</v>
      </c>
    </row>
    <row r="60" spans="1:4" ht="15" customHeight="1" x14ac:dyDescent="0.25">
      <c r="A60" s="16"/>
      <c r="B60" s="26" t="s">
        <v>59</v>
      </c>
      <c r="C60" s="18"/>
      <c r="D60" s="19" t="s">
        <v>177</v>
      </c>
    </row>
    <row r="61" spans="1:4" ht="15" customHeight="1" x14ac:dyDescent="0.25">
      <c r="A61" s="12"/>
      <c r="B61" s="25" t="s">
        <v>60</v>
      </c>
      <c r="C61" s="14"/>
      <c r="D61" s="15" t="s">
        <v>177</v>
      </c>
    </row>
    <row r="62" spans="1:4" ht="15" customHeight="1" x14ac:dyDescent="0.25">
      <c r="A62" s="16"/>
      <c r="B62" s="26" t="s">
        <v>61</v>
      </c>
      <c r="C62" s="18"/>
      <c r="D62" s="19" t="s">
        <v>177</v>
      </c>
    </row>
    <row r="63" spans="1:4" ht="15" customHeight="1" x14ac:dyDescent="0.25">
      <c r="A63" s="12"/>
      <c r="B63" s="27" t="s">
        <v>62</v>
      </c>
      <c r="C63" s="14"/>
      <c r="D63" s="15" t="s">
        <v>177</v>
      </c>
    </row>
    <row r="64" spans="1:4" ht="15" customHeight="1" x14ac:dyDescent="0.25">
      <c r="A64" s="31" t="s">
        <v>63</v>
      </c>
      <c r="B64" s="24"/>
      <c r="C64" s="29">
        <f>SUM(C65:C69)</f>
        <v>0</v>
      </c>
      <c r="D64" s="11" t="str">
        <f>IF(C64=0,"",(C64/$C$115)*100)</f>
        <v/>
      </c>
    </row>
    <row r="65" spans="1:4" ht="15" customHeight="1" x14ac:dyDescent="0.25">
      <c r="A65" s="12"/>
      <c r="B65" s="25" t="s">
        <v>64</v>
      </c>
      <c r="C65" s="14"/>
      <c r="D65" s="15" t="s">
        <v>177</v>
      </c>
    </row>
    <row r="66" spans="1:4" ht="15" customHeight="1" x14ac:dyDescent="0.25">
      <c r="A66" s="16"/>
      <c r="B66" s="26" t="s">
        <v>65</v>
      </c>
      <c r="C66" s="18"/>
      <c r="D66" s="19" t="s">
        <v>177</v>
      </c>
    </row>
    <row r="67" spans="1:4" ht="15" customHeight="1" x14ac:dyDescent="0.25">
      <c r="A67" s="12"/>
      <c r="B67" s="25" t="s">
        <v>66</v>
      </c>
      <c r="C67" s="14"/>
      <c r="D67" s="15" t="s">
        <v>177</v>
      </c>
    </row>
    <row r="68" spans="1:4" ht="15" customHeight="1" x14ac:dyDescent="0.25">
      <c r="A68" s="16"/>
      <c r="B68" s="26" t="s">
        <v>67</v>
      </c>
      <c r="C68" s="18"/>
      <c r="D68" s="19" t="s">
        <v>177</v>
      </c>
    </row>
    <row r="69" spans="1:4" ht="15" customHeight="1" x14ac:dyDescent="0.25">
      <c r="A69" s="12"/>
      <c r="B69" s="27" t="s">
        <v>68</v>
      </c>
      <c r="C69" s="14"/>
      <c r="D69" s="15" t="s">
        <v>177</v>
      </c>
    </row>
    <row r="70" spans="1:4" ht="15" customHeight="1" x14ac:dyDescent="0.25">
      <c r="A70" s="32" t="s">
        <v>69</v>
      </c>
      <c r="B70" s="33"/>
      <c r="C70" s="28"/>
      <c r="D70" s="19" t="s">
        <v>177</v>
      </c>
    </row>
    <row r="71" spans="1:4" ht="15" customHeight="1" x14ac:dyDescent="0.25">
      <c r="A71" s="31" t="s">
        <v>70</v>
      </c>
      <c r="B71" s="24"/>
      <c r="C71" s="29">
        <f>SUM(C72:C77)</f>
        <v>0</v>
      </c>
      <c r="D71" s="11" t="str">
        <f>IF(C71=0,"",(C71/$C$115)*100)</f>
        <v/>
      </c>
    </row>
    <row r="72" spans="1:4" ht="15" customHeight="1" x14ac:dyDescent="0.25">
      <c r="A72" s="16"/>
      <c r="B72" s="17" t="s">
        <v>71</v>
      </c>
      <c r="C72" s="18"/>
      <c r="D72" s="19" t="s">
        <v>177</v>
      </c>
    </row>
    <row r="73" spans="1:4" ht="15" customHeight="1" x14ac:dyDescent="0.25">
      <c r="A73" s="12"/>
      <c r="B73" s="13" t="s">
        <v>72</v>
      </c>
      <c r="C73" s="14"/>
      <c r="D73" s="15" t="s">
        <v>177</v>
      </c>
    </row>
    <row r="74" spans="1:4" ht="15" customHeight="1" x14ac:dyDescent="0.25">
      <c r="A74" s="16"/>
      <c r="B74" s="17" t="s">
        <v>73</v>
      </c>
      <c r="C74" s="18"/>
      <c r="D74" s="19" t="s">
        <v>177</v>
      </c>
    </row>
    <row r="75" spans="1:4" ht="15" customHeight="1" x14ac:dyDescent="0.25">
      <c r="A75" s="12"/>
      <c r="B75" s="13" t="s">
        <v>74</v>
      </c>
      <c r="C75" s="14"/>
      <c r="D75" s="15" t="s">
        <v>177</v>
      </c>
    </row>
    <row r="76" spans="1:4" ht="15" customHeight="1" x14ac:dyDescent="0.25">
      <c r="A76" s="16"/>
      <c r="B76" s="17" t="s">
        <v>75</v>
      </c>
      <c r="C76" s="18"/>
      <c r="D76" s="19" t="s">
        <v>177</v>
      </c>
    </row>
    <row r="77" spans="1:4" ht="15" customHeight="1" x14ac:dyDescent="0.25">
      <c r="A77" s="12"/>
      <c r="B77" s="34" t="s">
        <v>54</v>
      </c>
      <c r="C77" s="14"/>
      <c r="D77" s="15" t="s">
        <v>177</v>
      </c>
    </row>
    <row r="78" spans="1:4" ht="15" customHeight="1" x14ac:dyDescent="0.25">
      <c r="A78" s="31" t="s">
        <v>76</v>
      </c>
      <c r="B78" s="24"/>
      <c r="C78" s="29">
        <f>SUM(C79:C84)</f>
        <v>0</v>
      </c>
      <c r="D78" s="11" t="str">
        <f>IF(C78=0,"",(C78/$C$115)*100)</f>
        <v/>
      </c>
    </row>
    <row r="79" spans="1:4" ht="15" customHeight="1" x14ac:dyDescent="0.25">
      <c r="A79" s="12"/>
      <c r="B79" s="13" t="s">
        <v>71</v>
      </c>
      <c r="C79" s="14"/>
      <c r="D79" s="15" t="s">
        <v>177</v>
      </c>
    </row>
    <row r="80" spans="1:4" ht="15" customHeight="1" x14ac:dyDescent="0.25">
      <c r="A80" s="16"/>
      <c r="B80" s="17" t="s">
        <v>72</v>
      </c>
      <c r="C80" s="18"/>
      <c r="D80" s="19" t="s">
        <v>177</v>
      </c>
    </row>
    <row r="81" spans="1:4" ht="15" customHeight="1" x14ac:dyDescent="0.25">
      <c r="A81" s="12"/>
      <c r="B81" s="13" t="s">
        <v>73</v>
      </c>
      <c r="C81" s="14"/>
      <c r="D81" s="15" t="s">
        <v>177</v>
      </c>
    </row>
    <row r="82" spans="1:4" ht="15" customHeight="1" x14ac:dyDescent="0.25">
      <c r="A82" s="16"/>
      <c r="B82" s="17" t="s">
        <v>74</v>
      </c>
      <c r="C82" s="18"/>
      <c r="D82" s="19" t="s">
        <v>177</v>
      </c>
    </row>
    <row r="83" spans="1:4" ht="15" customHeight="1" x14ac:dyDescent="0.25">
      <c r="A83" s="12"/>
      <c r="B83" s="13" t="s">
        <v>75</v>
      </c>
      <c r="C83" s="14"/>
      <c r="D83" s="15" t="s">
        <v>177</v>
      </c>
    </row>
    <row r="84" spans="1:4" ht="15" customHeight="1" x14ac:dyDescent="0.25">
      <c r="A84" s="16"/>
      <c r="B84" s="20" t="s">
        <v>54</v>
      </c>
      <c r="C84" s="18"/>
      <c r="D84" s="19" t="s">
        <v>177</v>
      </c>
    </row>
    <row r="85" spans="1:4" ht="15" customHeight="1" x14ac:dyDescent="0.25">
      <c r="A85" s="31" t="s">
        <v>77</v>
      </c>
      <c r="B85" s="24"/>
      <c r="C85" s="29">
        <f>SUM(C86:C88)</f>
        <v>0</v>
      </c>
      <c r="D85" s="11" t="str">
        <f>IF(C85=0,"",(C85/$C$115)*100)</f>
        <v/>
      </c>
    </row>
    <row r="86" spans="1:4" ht="15" customHeight="1" x14ac:dyDescent="0.25">
      <c r="A86" s="16"/>
      <c r="B86" s="17" t="s">
        <v>78</v>
      </c>
      <c r="C86" s="18"/>
      <c r="D86" s="19" t="s">
        <v>177</v>
      </c>
    </row>
    <row r="87" spans="1:4" ht="15" customHeight="1" x14ac:dyDescent="0.25">
      <c r="A87" s="12"/>
      <c r="B87" s="13" t="s">
        <v>79</v>
      </c>
      <c r="C87" s="14"/>
      <c r="D87" s="15" t="s">
        <v>177</v>
      </c>
    </row>
    <row r="88" spans="1:4" ht="15" customHeight="1" x14ac:dyDescent="0.25">
      <c r="A88" s="16"/>
      <c r="B88" s="20" t="s">
        <v>19</v>
      </c>
      <c r="C88" s="18"/>
      <c r="D88" s="19" t="s">
        <v>177</v>
      </c>
    </row>
    <row r="89" spans="1:4" ht="15" customHeight="1" x14ac:dyDescent="0.25">
      <c r="A89" s="31" t="s">
        <v>80</v>
      </c>
      <c r="B89" s="24"/>
      <c r="C89" s="29">
        <f>SUM(C90:C91)</f>
        <v>0</v>
      </c>
      <c r="D89" s="11" t="str">
        <f>IF(C89=0,"",(C89/$C$115)*100)</f>
        <v/>
      </c>
    </row>
    <row r="90" spans="1:4" ht="15" customHeight="1" x14ac:dyDescent="0.25">
      <c r="A90" s="16"/>
      <c r="B90" s="17" t="s">
        <v>81</v>
      </c>
      <c r="C90" s="18"/>
      <c r="D90" s="19" t="s">
        <v>177</v>
      </c>
    </row>
    <row r="91" spans="1:4" ht="15" customHeight="1" x14ac:dyDescent="0.25">
      <c r="A91" s="12"/>
      <c r="B91" s="13" t="s">
        <v>82</v>
      </c>
      <c r="C91" s="14"/>
      <c r="D91" s="15" t="s">
        <v>177</v>
      </c>
    </row>
    <row r="92" spans="1:4" ht="15" customHeight="1" x14ac:dyDescent="0.25">
      <c r="A92" s="31" t="s">
        <v>83</v>
      </c>
      <c r="B92" s="24"/>
      <c r="C92" s="29">
        <f>SUM(C93:C99)</f>
        <v>0</v>
      </c>
      <c r="D92" s="11" t="str">
        <f>IF(C92=0,"",(C92/$C$115)*100)</f>
        <v/>
      </c>
    </row>
    <row r="93" spans="1:4" ht="15" customHeight="1" x14ac:dyDescent="0.25">
      <c r="A93" s="12"/>
      <c r="B93" s="13" t="s">
        <v>84</v>
      </c>
      <c r="C93" s="14"/>
      <c r="D93" s="15" t="s">
        <v>177</v>
      </c>
    </row>
    <row r="94" spans="1:4" ht="15" customHeight="1" x14ac:dyDescent="0.25">
      <c r="A94" s="16"/>
      <c r="B94" s="17" t="s">
        <v>85</v>
      </c>
      <c r="C94" s="18"/>
      <c r="D94" s="19" t="s">
        <v>177</v>
      </c>
    </row>
    <row r="95" spans="1:4" ht="15" customHeight="1" x14ac:dyDescent="0.25">
      <c r="A95" s="12"/>
      <c r="B95" s="13" t="s">
        <v>86</v>
      </c>
      <c r="C95" s="14"/>
      <c r="D95" s="15" t="s">
        <v>177</v>
      </c>
    </row>
    <row r="96" spans="1:4" ht="15" customHeight="1" x14ac:dyDescent="0.25">
      <c r="A96" s="16"/>
      <c r="B96" s="17" t="s">
        <v>87</v>
      </c>
      <c r="C96" s="18"/>
      <c r="D96" s="19" t="s">
        <v>177</v>
      </c>
    </row>
    <row r="97" spans="1:4" ht="15" customHeight="1" x14ac:dyDescent="0.25">
      <c r="A97" s="12"/>
      <c r="B97" s="13" t="s">
        <v>88</v>
      </c>
      <c r="C97" s="14"/>
      <c r="D97" s="15" t="s">
        <v>177</v>
      </c>
    </row>
    <row r="98" spans="1:4" ht="15" customHeight="1" x14ac:dyDescent="0.25">
      <c r="A98" s="16"/>
      <c r="B98" s="17" t="s">
        <v>89</v>
      </c>
      <c r="C98" s="18"/>
      <c r="D98" s="19" t="s">
        <v>177</v>
      </c>
    </row>
    <row r="99" spans="1:4" ht="15" customHeight="1" x14ac:dyDescent="0.25">
      <c r="A99" s="12"/>
      <c r="B99" s="34" t="s">
        <v>62</v>
      </c>
      <c r="C99" s="14"/>
      <c r="D99" s="15" t="s">
        <v>177</v>
      </c>
    </row>
    <row r="100" spans="1:4" ht="15" customHeight="1" x14ac:dyDescent="0.25">
      <c r="A100" s="32" t="s">
        <v>90</v>
      </c>
      <c r="B100" s="33"/>
      <c r="C100" s="28"/>
      <c r="D100" s="19" t="s">
        <v>177</v>
      </c>
    </row>
    <row r="101" spans="1:4" ht="15" customHeight="1" x14ac:dyDescent="0.25">
      <c r="A101" s="31" t="s">
        <v>91</v>
      </c>
      <c r="B101" s="24"/>
      <c r="C101" s="29">
        <f>SUM(C102:C109)</f>
        <v>0</v>
      </c>
      <c r="D101" s="11" t="str">
        <f>IF(C101=0,"",(C101/$C$115)*100)</f>
        <v/>
      </c>
    </row>
    <row r="102" spans="1:4" ht="15" customHeight="1" x14ac:dyDescent="0.25">
      <c r="A102" s="12"/>
      <c r="B102" s="13" t="s">
        <v>92</v>
      </c>
      <c r="C102" s="14"/>
      <c r="D102" s="15" t="s">
        <v>177</v>
      </c>
    </row>
    <row r="103" spans="1:4" ht="15" customHeight="1" x14ac:dyDescent="0.25">
      <c r="A103" s="16"/>
      <c r="B103" s="17" t="s">
        <v>93</v>
      </c>
      <c r="C103" s="18"/>
      <c r="D103" s="19" t="s">
        <v>177</v>
      </c>
    </row>
    <row r="104" spans="1:4" ht="15" customHeight="1" x14ac:dyDescent="0.25">
      <c r="A104" s="12"/>
      <c r="B104" s="13" t="s">
        <v>94</v>
      </c>
      <c r="C104" s="14"/>
      <c r="D104" s="15" t="s">
        <v>177</v>
      </c>
    </row>
    <row r="105" spans="1:4" ht="15" customHeight="1" x14ac:dyDescent="0.25">
      <c r="A105" s="16"/>
      <c r="B105" s="17" t="s">
        <v>95</v>
      </c>
      <c r="C105" s="18"/>
      <c r="D105" s="19" t="s">
        <v>177</v>
      </c>
    </row>
    <row r="106" spans="1:4" ht="15" customHeight="1" x14ac:dyDescent="0.25">
      <c r="A106" s="12"/>
      <c r="B106" s="13" t="s">
        <v>96</v>
      </c>
      <c r="C106" s="14"/>
      <c r="D106" s="15" t="s">
        <v>177</v>
      </c>
    </row>
    <row r="107" spans="1:4" ht="15" customHeight="1" x14ac:dyDescent="0.25">
      <c r="A107" s="16"/>
      <c r="B107" s="17" t="s">
        <v>97</v>
      </c>
      <c r="C107" s="18"/>
      <c r="D107" s="19" t="s">
        <v>177</v>
      </c>
    </row>
    <row r="108" spans="1:4" ht="15" customHeight="1" x14ac:dyDescent="0.25">
      <c r="A108" s="12"/>
      <c r="B108" s="34" t="s">
        <v>98</v>
      </c>
      <c r="C108" s="14"/>
      <c r="D108" s="15" t="s">
        <v>177</v>
      </c>
    </row>
    <row r="109" spans="1:4" ht="15" customHeight="1" x14ac:dyDescent="0.25">
      <c r="A109" s="16"/>
      <c r="B109" s="17" t="s">
        <v>99</v>
      </c>
      <c r="C109" s="18"/>
      <c r="D109" s="19" t="s">
        <v>177</v>
      </c>
    </row>
    <row r="110" spans="1:4" ht="45" x14ac:dyDescent="0.25">
      <c r="A110" s="31" t="s">
        <v>100</v>
      </c>
      <c r="B110" s="24"/>
      <c r="C110" s="29" t="s">
        <v>101</v>
      </c>
      <c r="D110" s="11"/>
    </row>
    <row r="111" spans="1:4" x14ac:dyDescent="0.25">
      <c r="A111" s="16"/>
      <c r="B111" s="35" t="s">
        <v>102</v>
      </c>
      <c r="C111" s="36"/>
      <c r="D111" s="19"/>
    </row>
    <row r="112" spans="1:4" x14ac:dyDescent="0.25">
      <c r="A112" s="12"/>
      <c r="B112" s="37" t="s">
        <v>103</v>
      </c>
      <c r="C112" s="38"/>
      <c r="D112" s="15"/>
    </row>
    <row r="113" spans="1:4" x14ac:dyDescent="0.25">
      <c r="A113" s="16"/>
      <c r="B113" s="35" t="s">
        <v>104</v>
      </c>
      <c r="C113" s="36"/>
      <c r="D113" s="19"/>
    </row>
    <row r="114" spans="1:4" x14ac:dyDescent="0.25">
      <c r="A114" s="12"/>
      <c r="B114" s="37" t="s">
        <v>105</v>
      </c>
      <c r="C114" s="38"/>
      <c r="D114" s="15"/>
    </row>
    <row r="115" spans="1:4" ht="15" customHeight="1" x14ac:dyDescent="0.25">
      <c r="A115" s="39" t="s">
        <v>106</v>
      </c>
      <c r="B115" s="40"/>
      <c r="C115" s="41">
        <f>SUM(C8,C13,C14,C18,C19,C29,C30,C31,C36,C37,C38,C39,C44,C49,C56,C64,C71,C70,C78,C85,C89,C92,C100,C101)</f>
        <v>0</v>
      </c>
      <c r="D115" s="42" t="str">
        <f>IF(C115=0,"",(C115/$C$115)*100)</f>
        <v/>
      </c>
    </row>
    <row r="116" spans="1:4" x14ac:dyDescent="0.25"/>
    <row r="117" spans="1:4" x14ac:dyDescent="0.25"/>
    <row r="118" spans="1:4" x14ac:dyDescent="0.25"/>
    <row r="119" spans="1:4" x14ac:dyDescent="0.25"/>
  </sheetData>
  <mergeCells count="6">
    <mergeCell ref="A7:B7"/>
    <mergeCell ref="B1:D1"/>
    <mergeCell ref="B3:D3"/>
    <mergeCell ref="F3:F5"/>
    <mergeCell ref="A5:C5"/>
    <mergeCell ref="A6:C6"/>
  </mergeCells>
  <conditionalFormatting sqref="D5:D6">
    <cfRule type="containsText" dxfId="93" priority="15" operator="containsText" text="dd/mm/aaaa">
      <formula>NOT(ISERROR(SEARCH("dd/mm/aaaa",D5)))</formula>
    </cfRule>
  </conditionalFormatting>
  <conditionalFormatting sqref="D4">
    <cfRule type="containsErrors" dxfId="92" priority="14">
      <formula>ISERROR(D4)</formula>
    </cfRule>
  </conditionalFormatting>
  <conditionalFormatting sqref="D5">
    <cfRule type="containsText" dxfId="91" priority="13" operator="containsText" text="Seleccionar">
      <formula>NOT(ISERROR(SEARCH("Seleccionar",D5)))</formula>
    </cfRule>
  </conditionalFormatting>
  <conditionalFormatting sqref="D6 C9:C12 C32:C35 C45:C48">
    <cfRule type="containsBlanks" dxfId="90" priority="12">
      <formula>LEN(TRIM(C6))=0</formula>
    </cfRule>
  </conditionalFormatting>
  <conditionalFormatting sqref="C15:C17 C20:C28 C40:C43 C50:C55 C57:C63 C65:C69 C72:C77 C79:C84 C86:C88 C90:C91 C111:C113">
    <cfRule type="containsBlanks" dxfId="89" priority="11">
      <formula>LEN(TRIM(C15))=0</formula>
    </cfRule>
  </conditionalFormatting>
  <conditionalFormatting sqref="D6">
    <cfRule type="containsText" dxfId="88" priority="10" operator="containsText" text="Seleccionar">
      <formula>NOT(ISERROR(SEARCH("Seleccionar",D6)))</formula>
    </cfRule>
  </conditionalFormatting>
  <conditionalFormatting sqref="C93:C95">
    <cfRule type="containsBlanks" dxfId="87" priority="9">
      <formula>LEN(TRIM(C93))=0</formula>
    </cfRule>
  </conditionalFormatting>
  <conditionalFormatting sqref="C96:C97">
    <cfRule type="containsBlanks" dxfId="86" priority="8">
      <formula>LEN(TRIM(C96))=0</formula>
    </cfRule>
  </conditionalFormatting>
  <conditionalFormatting sqref="C98">
    <cfRule type="containsBlanks" dxfId="85" priority="7">
      <formula>LEN(TRIM(C98))=0</formula>
    </cfRule>
  </conditionalFormatting>
  <conditionalFormatting sqref="C99">
    <cfRule type="containsBlanks" dxfId="84" priority="6">
      <formula>LEN(TRIM(C99))=0</formula>
    </cfRule>
  </conditionalFormatting>
  <conditionalFormatting sqref="C114">
    <cfRule type="containsBlanks" dxfId="83" priority="5">
      <formula>LEN(TRIM(C114))=0</formula>
    </cfRule>
  </conditionalFormatting>
  <conditionalFormatting sqref="C102:C104">
    <cfRule type="containsBlanks" dxfId="82" priority="4">
      <formula>LEN(TRIM(C102))=0</formula>
    </cfRule>
  </conditionalFormatting>
  <conditionalFormatting sqref="C105">
    <cfRule type="containsBlanks" dxfId="81" priority="3">
      <formula>LEN(TRIM(C105))=0</formula>
    </cfRule>
  </conditionalFormatting>
  <conditionalFormatting sqref="C106:C108">
    <cfRule type="containsBlanks" dxfId="80" priority="2">
      <formula>LEN(TRIM(C106))=0</formula>
    </cfRule>
  </conditionalFormatting>
  <conditionalFormatting sqref="C109">
    <cfRule type="containsBlanks" dxfId="79" priority="1">
      <formula>LEN(TRIM(C109))=0</formula>
    </cfRule>
  </conditionalFormatting>
  <dataValidations count="1">
    <dataValidation type="whole" allowBlank="1" showInputMessage="1" showErrorMessage="1" sqref="C15:C17 C20:C28 C40:C43 C50:C55 C57:C63 C65:C70 C72:C77 C79:C84 C86:C88 C90:C91 C93:C109 C9:C12 C32:C38 C45:C48">
      <formula1>0</formula1>
      <formula2>30000</formula2>
    </dataValidation>
  </dataValidation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3">
              <controlPr defaultSize="0" print="0" autoFill="0" autoPict="0">
                <anchor moveWithCells="1" sizeWithCells="1">
                  <from>
                    <xdr:col>5</xdr:col>
                    <xdr:colOff>876300</xdr:colOff>
                    <xdr:row>6</xdr:row>
                    <xdr:rowOff>257175</xdr:rowOff>
                  </from>
                  <to>
                    <xdr:col>6</xdr:col>
                    <xdr:colOff>304800</xdr:colOff>
                    <xdr:row>6</xdr:row>
                    <xdr:rowOff>581025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'D:\Users\mhernanm\Desktop\Archivos Excel\[04-L3FIV.xlsm]Catálogo'!#REF!</xm:f>
          </x14:formula1>
          <xm:sqref>D5</xm:sqref>
        </x14:dataValidation>
        <x14:dataValidation type="list" allowBlank="1" showInputMessage="1" showErrorMessage="1">
          <x14:formula1>
            <xm:f>'D:\Users\mhernanm\Desktop\Archivos Excel\[04-L3FIV.xlsm]Catálogo'!#REF!</xm:f>
          </x14:formula1>
          <xm:sqref>C111:C114</xm:sqref>
        </x14:dataValidation>
        <x14:dataValidation type="list" allowBlank="1" showInputMessage="1" showErrorMessage="1">
          <x14:formula1>
            <xm:f>'D:\Users\mhernanm\Desktop\Archivos Excel\[04-L3FIV.xlsm]Catálogo'!#REF!</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66"/>
  <sheetViews>
    <sheetView showGridLines="0" workbookViewId="0">
      <selection sqref="A1:G1"/>
    </sheetView>
  </sheetViews>
  <sheetFormatPr baseColWidth="10" defaultColWidth="0" defaultRowHeight="15" customHeight="1" zeroHeight="1" x14ac:dyDescent="0.25"/>
  <cols>
    <col min="1" max="1" width="14.7109375" customWidth="1"/>
    <col min="2" max="2" width="19.5703125" customWidth="1"/>
    <col min="3" max="3" width="20.28515625" customWidth="1"/>
    <col min="4" max="4" width="22.140625" customWidth="1"/>
    <col min="5" max="7" width="20.7109375" customWidth="1"/>
    <col min="8" max="8" width="41.7109375" customWidth="1"/>
    <col min="9" max="11" width="11.42578125" hidden="1" customWidth="1"/>
    <col min="12" max="16384" width="11.42578125" hidden="1"/>
  </cols>
  <sheetData>
    <row r="1" spans="1:7" ht="21.75" customHeight="1" x14ac:dyDescent="0.25">
      <c r="A1" s="95" t="s">
        <v>107</v>
      </c>
      <c r="B1" s="95"/>
      <c r="C1" s="95"/>
      <c r="D1" s="95"/>
      <c r="E1" s="95"/>
      <c r="F1" s="95"/>
      <c r="G1" s="95"/>
    </row>
    <row r="2" spans="1:7" x14ac:dyDescent="0.25">
      <c r="A2" t="s">
        <v>1</v>
      </c>
    </row>
    <row r="3" spans="1:7" ht="27.75" customHeight="1" x14ac:dyDescent="0.25">
      <c r="A3" s="96" t="s">
        <v>2</v>
      </c>
      <c r="B3" s="96"/>
      <c r="C3" s="96"/>
      <c r="D3" s="96"/>
      <c r="E3" s="96"/>
      <c r="F3" s="96"/>
      <c r="G3" s="96"/>
    </row>
    <row r="4" spans="1:7" x14ac:dyDescent="0.25">
      <c r="A4" s="43"/>
      <c r="B4" s="43"/>
      <c r="C4" s="43"/>
      <c r="D4" s="43"/>
      <c r="E4" s="43"/>
      <c r="F4" s="44"/>
      <c r="G4" s="45" t="str">
        <f>IF(A3="Seleccionar el nombre del sujeto obligado","",VLOOKUP(A3,[2]Catálogo!B1:C880,2,0))</f>
        <v>60218</v>
      </c>
    </row>
    <row r="5" spans="1:7" ht="22.5" customHeight="1" x14ac:dyDescent="0.25">
      <c r="A5" s="91" t="s">
        <v>3</v>
      </c>
      <c r="B5" s="91"/>
      <c r="C5" s="91"/>
      <c r="D5" s="91"/>
      <c r="E5" s="91"/>
      <c r="F5" s="92"/>
      <c r="G5" s="46" t="s">
        <v>4</v>
      </c>
    </row>
    <row r="6" spans="1:7" ht="22.5" customHeight="1" x14ac:dyDescent="0.25">
      <c r="A6" s="97" t="s">
        <v>108</v>
      </c>
      <c r="B6" s="91"/>
      <c r="C6" s="91"/>
      <c r="D6" s="91"/>
      <c r="E6" s="91"/>
      <c r="F6" s="92"/>
      <c r="G6" s="46" t="s">
        <v>6</v>
      </c>
    </row>
    <row r="7" spans="1:7" ht="5.25" customHeight="1" x14ac:dyDescent="0.25"/>
    <row r="8" spans="1:7" ht="15" customHeight="1" x14ac:dyDescent="0.25">
      <c r="E8" s="97" t="s">
        <v>109</v>
      </c>
      <c r="F8" s="91"/>
      <c r="G8" s="91"/>
    </row>
    <row r="9" spans="1:7" s="49" customFormat="1" ht="45.75" customHeight="1" x14ac:dyDescent="0.25">
      <c r="A9" s="47" t="s">
        <v>110</v>
      </c>
      <c r="B9" s="47" t="s">
        <v>111</v>
      </c>
      <c r="C9" s="47" t="s">
        <v>112</v>
      </c>
      <c r="D9" s="47" t="s">
        <v>113</v>
      </c>
      <c r="E9" s="48" t="s">
        <v>114</v>
      </c>
      <c r="F9" s="48" t="s">
        <v>115</v>
      </c>
      <c r="G9" s="48" t="s">
        <v>116</v>
      </c>
    </row>
    <row r="10" spans="1:7" x14ac:dyDescent="0.25">
      <c r="A10" s="50">
        <v>1</v>
      </c>
      <c r="B10" s="51"/>
      <c r="C10" s="52"/>
      <c r="D10" s="52"/>
      <c r="E10" s="52"/>
      <c r="F10" s="52"/>
      <c r="G10" s="52"/>
    </row>
    <row r="11" spans="1:7" x14ac:dyDescent="0.25">
      <c r="A11" s="50">
        <v>2</v>
      </c>
      <c r="B11" s="51"/>
      <c r="C11" s="52"/>
      <c r="D11" s="52"/>
      <c r="E11" s="52"/>
      <c r="F11" s="52"/>
      <c r="G11" s="52"/>
    </row>
    <row r="12" spans="1:7" x14ac:dyDescent="0.25">
      <c r="A12" s="53">
        <v>3</v>
      </c>
      <c r="B12" s="54"/>
      <c r="C12" s="54"/>
      <c r="D12" s="54"/>
      <c r="E12" s="54"/>
      <c r="F12" s="54"/>
      <c r="G12" s="54"/>
    </row>
    <row r="13" spans="1:7" x14ac:dyDescent="0.25">
      <c r="A13" s="50">
        <v>4</v>
      </c>
      <c r="B13" s="52"/>
      <c r="C13" s="52"/>
      <c r="D13" s="52"/>
      <c r="E13" s="52"/>
      <c r="F13" s="52"/>
      <c r="G13" s="52"/>
    </row>
    <row r="14" spans="1:7" x14ac:dyDescent="0.25">
      <c r="A14" s="50">
        <v>5</v>
      </c>
      <c r="B14" s="54"/>
      <c r="C14" s="54"/>
      <c r="D14" s="54"/>
      <c r="E14" s="54"/>
      <c r="F14" s="54"/>
      <c r="G14" s="54"/>
    </row>
    <row r="15" spans="1:7" x14ac:dyDescent="0.25">
      <c r="A15" s="50">
        <v>6</v>
      </c>
      <c r="B15" s="52"/>
      <c r="C15" s="52"/>
      <c r="D15" s="52"/>
      <c r="E15" s="52"/>
      <c r="F15" s="52"/>
      <c r="G15" s="52"/>
    </row>
    <row r="16" spans="1:7" x14ac:dyDescent="0.25">
      <c r="A16" s="53">
        <v>7</v>
      </c>
      <c r="B16" s="52"/>
      <c r="C16" s="52"/>
      <c r="D16" s="52"/>
      <c r="E16" s="52"/>
      <c r="F16" s="52"/>
      <c r="G16" s="52"/>
    </row>
    <row r="17" spans="1:7" x14ac:dyDescent="0.25">
      <c r="A17" s="50">
        <v>8</v>
      </c>
      <c r="B17" s="52"/>
      <c r="C17" s="52"/>
      <c r="D17" s="52"/>
      <c r="E17" s="52"/>
      <c r="F17" s="52"/>
      <c r="G17" s="52"/>
    </row>
    <row r="18" spans="1:7" x14ac:dyDescent="0.25">
      <c r="A18" s="50">
        <v>9</v>
      </c>
      <c r="B18" s="52"/>
      <c r="C18" s="52"/>
      <c r="D18" s="52"/>
      <c r="E18" s="52"/>
      <c r="F18" s="52"/>
      <c r="G18" s="52"/>
    </row>
    <row r="19" spans="1:7" x14ac:dyDescent="0.25">
      <c r="A19" s="50">
        <v>10</v>
      </c>
      <c r="B19" s="52"/>
      <c r="C19" s="52"/>
      <c r="D19" s="52"/>
      <c r="E19" s="52"/>
      <c r="F19" s="52"/>
      <c r="G19" s="52"/>
    </row>
    <row r="20" spans="1:7" x14ac:dyDescent="0.25">
      <c r="A20" s="53">
        <v>11</v>
      </c>
      <c r="B20" s="52"/>
      <c r="C20" s="52"/>
      <c r="D20" s="52"/>
      <c r="E20" s="52"/>
      <c r="F20" s="52"/>
      <c r="G20" s="52"/>
    </row>
    <row r="21" spans="1:7" x14ac:dyDescent="0.25">
      <c r="A21" s="50">
        <v>12</v>
      </c>
      <c r="B21" s="52"/>
      <c r="C21" s="52"/>
      <c r="D21" s="52"/>
      <c r="E21" s="52"/>
      <c r="F21" s="52"/>
      <c r="G21" s="52"/>
    </row>
    <row r="22" spans="1:7" x14ac:dyDescent="0.25">
      <c r="A22" s="50">
        <v>13</v>
      </c>
      <c r="B22" s="52"/>
      <c r="C22" s="52"/>
      <c r="D22" s="52"/>
      <c r="E22" s="52"/>
      <c r="F22" s="52"/>
      <c r="G22" s="52"/>
    </row>
    <row r="23" spans="1:7" x14ac:dyDescent="0.25">
      <c r="A23" s="50">
        <v>14</v>
      </c>
      <c r="B23" s="52"/>
      <c r="C23" s="52"/>
      <c r="D23" s="52"/>
      <c r="E23" s="52"/>
      <c r="F23" s="52"/>
      <c r="G23" s="52"/>
    </row>
    <row r="24" spans="1:7" x14ac:dyDescent="0.25">
      <c r="A24" s="53">
        <v>15</v>
      </c>
      <c r="B24" s="52"/>
      <c r="C24" s="52"/>
      <c r="D24" s="52"/>
      <c r="E24" s="52"/>
      <c r="F24" s="52"/>
      <c r="G24" s="52"/>
    </row>
    <row r="25" spans="1:7" x14ac:dyDescent="0.25">
      <c r="A25" s="50">
        <v>16</v>
      </c>
      <c r="B25" s="52"/>
      <c r="C25" s="52"/>
      <c r="D25" s="52"/>
      <c r="E25" s="52"/>
      <c r="F25" s="52"/>
      <c r="G25" s="52"/>
    </row>
    <row r="26" spans="1:7" x14ac:dyDescent="0.25">
      <c r="A26" s="50">
        <v>17</v>
      </c>
      <c r="B26" s="52"/>
      <c r="C26" s="52"/>
      <c r="D26" s="52"/>
      <c r="E26" s="52"/>
      <c r="F26" s="52"/>
      <c r="G26" s="52"/>
    </row>
    <row r="27" spans="1:7" x14ac:dyDescent="0.25">
      <c r="A27" s="50">
        <v>18</v>
      </c>
      <c r="B27" s="52"/>
      <c r="C27" s="52"/>
      <c r="D27" s="52"/>
      <c r="E27" s="52"/>
      <c r="F27" s="52"/>
      <c r="G27" s="52"/>
    </row>
    <row r="28" spans="1:7" x14ac:dyDescent="0.25">
      <c r="A28" s="53">
        <v>19</v>
      </c>
      <c r="B28" s="52"/>
      <c r="C28" s="52"/>
      <c r="D28" s="52"/>
      <c r="E28" s="52"/>
      <c r="F28" s="52"/>
      <c r="G28" s="52"/>
    </row>
    <row r="29" spans="1:7" x14ac:dyDescent="0.25">
      <c r="A29" s="50">
        <v>20</v>
      </c>
      <c r="B29" s="52"/>
      <c r="C29" s="52"/>
      <c r="D29" s="52"/>
      <c r="E29" s="52"/>
      <c r="F29" s="52"/>
      <c r="G29" s="52"/>
    </row>
    <row r="30" spans="1:7" x14ac:dyDescent="0.25">
      <c r="A30" s="55" t="s">
        <v>117</v>
      </c>
      <c r="B30" s="55">
        <f>COUNTA(Tabla1[Fecha de la Sesión
(día/mes/año )])</f>
        <v>0</v>
      </c>
      <c r="C30" s="55">
        <f>COUNT(Tabla1[Tipo de sesión
(seleccionar)])</f>
        <v>0</v>
      </c>
      <c r="D30" s="55">
        <f>SUM(Tabla1[Número de asuntos atendidos])</f>
        <v>0</v>
      </c>
      <c r="E30" s="55">
        <f>SUM(Tabla1[Confirmatorias])</f>
        <v>0</v>
      </c>
      <c r="F30" s="55">
        <f>SUM(Tabla1[Revocatorias])</f>
        <v>0</v>
      </c>
      <c r="G30" s="55">
        <f>SUM(Tabla1[Modificatorias])</f>
        <v>0</v>
      </c>
    </row>
    <row r="31" spans="1:7" x14ac:dyDescent="0.25"/>
    <row r="866" spans="2:2" hidden="1" x14ac:dyDescent="0.25">
      <c r="B866" t="s">
        <v>118</v>
      </c>
    </row>
  </sheetData>
  <mergeCells count="5">
    <mergeCell ref="A1:G1"/>
    <mergeCell ref="A3:G3"/>
    <mergeCell ref="A5:F5"/>
    <mergeCell ref="A6:F6"/>
    <mergeCell ref="E8:G8"/>
  </mergeCells>
  <conditionalFormatting sqref="A4:C4">
    <cfRule type="containsText" dxfId="78" priority="5" operator="containsText" text="Capture el nombre del sujeto obligado">
      <formula>NOT(ISERROR(SEARCH("Capture el nombre del sujeto obligado",A4)))</formula>
    </cfRule>
  </conditionalFormatting>
  <conditionalFormatting sqref="G5">
    <cfRule type="containsText" dxfId="77" priority="4" operator="containsText" text="Seleccionar">
      <formula>NOT(ISERROR(SEARCH("Seleccionar",G5)))</formula>
    </cfRule>
  </conditionalFormatting>
  <conditionalFormatting sqref="G6">
    <cfRule type="containsText" dxfId="76" priority="3" operator="containsText" text="dd/mm/aaaa">
      <formula>NOT(ISERROR(SEARCH("dd/mm/aaaa",G6)))</formula>
    </cfRule>
  </conditionalFormatting>
  <conditionalFormatting sqref="G6">
    <cfRule type="containsBlanks" dxfId="75" priority="2">
      <formula>LEN(TRIM(G6))=0</formula>
    </cfRule>
  </conditionalFormatting>
  <conditionalFormatting sqref="G6">
    <cfRule type="containsText" dxfId="74" priority="1" operator="containsText" text="Seleccionar">
      <formula>NOT(ISERROR(SEARCH("Seleccionar",G6)))</formula>
    </cfRule>
  </conditionalFormatting>
  <dataValidations count="2">
    <dataValidation type="whole" allowBlank="1" showInputMessage="1" showErrorMessage="1" sqref="D10:G29">
      <formula1>0</formula1>
      <formula2>1000000</formula2>
    </dataValidation>
    <dataValidation type="date" operator="greaterThanOrEqual" allowBlank="1" showInputMessage="1" showErrorMessage="1" errorTitle="Error de captura" error="Sólo debe capturar fechas, revise la captura." sqref="B10:B29">
      <formula1>43101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2">
              <controlPr defaultSize="0" print="0" autoFill="0" autoPict="0" macro="[2]!Macro2">
                <anchor moveWithCells="1" sizeWithCells="1">
                  <from>
                    <xdr:col>7</xdr:col>
                    <xdr:colOff>657225</xdr:colOff>
                    <xdr:row>8</xdr:row>
                    <xdr:rowOff>104775</xdr:rowOff>
                  </from>
                  <to>
                    <xdr:col>7</xdr:col>
                    <xdr:colOff>2305050</xdr:colOff>
                    <xdr:row>8</xdr:row>
                    <xdr:rowOff>428625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'D:\Users\mhernanm\Desktop\Archivos Excel\[10-L3FX.xlsm]Catálogo'!#REF!</xm:f>
          </x14:formula1>
          <xm:sqref>G5</xm:sqref>
        </x14:dataValidation>
        <x14:dataValidation type="list" allowBlank="1" showInputMessage="1" showErrorMessage="1">
          <x14:formula1>
            <xm:f>'D:\Users\mhernanm\Desktop\Archivos Excel\[10-L3FX.xlsm]Catálogo'!#REF!</xm:f>
          </x14:formula1>
          <xm:sqref>C10:C29</xm:sqref>
        </x14:dataValidation>
        <x14:dataValidation type="list" allowBlank="1" showInputMessage="1" showErrorMessage="1">
          <x14:formula1>
            <xm:f>'D:\Users\mhernanm\Desktop\Archivos Excel\[10-L3FX.xlsm]Catálogo'!#REF!</xm:f>
          </x14:formula1>
          <xm:sqref>G6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0"/>
  <sheetViews>
    <sheetView showGridLines="0" workbookViewId="0">
      <selection sqref="A1:H1"/>
    </sheetView>
  </sheetViews>
  <sheetFormatPr baseColWidth="10" defaultColWidth="0" defaultRowHeight="15" customHeight="1" zeroHeight="1" x14ac:dyDescent="0.25"/>
  <cols>
    <col min="1" max="1" width="28"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customWidth="1"/>
    <col min="10" max="10" width="43" customWidth="1"/>
    <col min="11" max="16384" width="11.42578125" hidden="1"/>
  </cols>
  <sheetData>
    <row r="1" spans="1:10" ht="27.75" customHeight="1" x14ac:dyDescent="0.25">
      <c r="A1" s="98" t="s">
        <v>119</v>
      </c>
      <c r="B1" s="98"/>
      <c r="C1" s="98"/>
      <c r="D1" s="98"/>
      <c r="E1" s="98"/>
      <c r="F1" s="98"/>
      <c r="G1" s="98"/>
      <c r="H1" s="98"/>
    </row>
    <row r="2" spans="1:10" x14ac:dyDescent="0.25">
      <c r="A2" t="s">
        <v>1</v>
      </c>
    </row>
    <row r="3" spans="1:10" ht="24" customHeight="1" x14ac:dyDescent="0.25">
      <c r="A3" s="99" t="s">
        <v>2</v>
      </c>
      <c r="B3" s="89"/>
      <c r="C3" s="89"/>
      <c r="D3" s="89"/>
      <c r="E3" s="89"/>
      <c r="F3" s="89"/>
      <c r="G3" s="89"/>
      <c r="H3" s="89"/>
    </row>
    <row r="4" spans="1:10" x14ac:dyDescent="0.25">
      <c r="A4" s="2"/>
      <c r="B4" s="2"/>
      <c r="H4" s="57" t="str">
        <f>IF(A3="Seleccione el nombre del sujeto obligado","",VLOOKUP(A3,[3]Catálogo!B1:C880,2,0))</f>
        <v>60218</v>
      </c>
    </row>
    <row r="5" spans="1:10" ht="20.25" customHeight="1" x14ac:dyDescent="0.25">
      <c r="A5" s="91" t="s">
        <v>120</v>
      </c>
      <c r="B5" s="91"/>
      <c r="C5" s="91"/>
      <c r="D5" s="91"/>
      <c r="E5" s="91"/>
      <c r="F5" s="91"/>
      <c r="G5" s="91"/>
      <c r="H5" s="46" t="s">
        <v>4</v>
      </c>
    </row>
    <row r="6" spans="1:10" ht="25.5" customHeight="1" x14ac:dyDescent="0.25">
      <c r="A6" s="91" t="s">
        <v>121</v>
      </c>
      <c r="B6" s="91"/>
      <c r="C6" s="91"/>
      <c r="D6" s="91"/>
      <c r="E6" s="91"/>
      <c r="F6" s="91"/>
      <c r="G6" s="91"/>
      <c r="H6" s="46" t="s">
        <v>6</v>
      </c>
    </row>
    <row r="7" spans="1:10" ht="6" customHeight="1" x14ac:dyDescent="0.25"/>
    <row r="8" spans="1:10" ht="57" customHeight="1" x14ac:dyDescent="0.25">
      <c r="A8" s="56" t="s">
        <v>122</v>
      </c>
      <c r="B8" s="56" t="s">
        <v>123</v>
      </c>
      <c r="C8" s="58" t="s">
        <v>124</v>
      </c>
      <c r="D8" s="58" t="s">
        <v>125</v>
      </c>
      <c r="E8" s="58" t="s">
        <v>126</v>
      </c>
      <c r="F8" s="58" t="s">
        <v>127</v>
      </c>
      <c r="G8" s="58" t="s">
        <v>128</v>
      </c>
      <c r="H8" s="58" t="s">
        <v>129</v>
      </c>
      <c r="J8" s="49"/>
    </row>
    <row r="9" spans="1:10" s="49" customFormat="1" x14ac:dyDescent="0.25">
      <c r="A9" s="59"/>
      <c r="B9" s="60"/>
      <c r="C9" s="61"/>
      <c r="D9" s="60"/>
      <c r="E9" s="60"/>
      <c r="F9" s="60"/>
      <c r="G9" s="60"/>
      <c r="H9" s="60"/>
    </row>
    <row r="10" spans="1:10" s="49" customFormat="1" x14ac:dyDescent="0.25">
      <c r="A10" s="59"/>
      <c r="B10" s="60"/>
      <c r="C10" s="61"/>
      <c r="D10" s="60"/>
      <c r="E10" s="60"/>
      <c r="F10" s="60"/>
      <c r="G10" s="60"/>
      <c r="H10" s="60"/>
    </row>
    <row r="11" spans="1:10" s="49" customFormat="1" x14ac:dyDescent="0.25">
      <c r="A11" s="59"/>
      <c r="B11" s="60"/>
      <c r="C11" s="61"/>
      <c r="D11" s="60"/>
      <c r="E11" s="60"/>
      <c r="F11" s="60"/>
      <c r="G11" s="60"/>
      <c r="H11" s="60"/>
    </row>
    <row r="12" spans="1:10" s="49" customFormat="1" x14ac:dyDescent="0.25">
      <c r="A12" s="59"/>
      <c r="B12" s="60"/>
      <c r="C12" s="61"/>
      <c r="D12" s="60"/>
      <c r="E12" s="60"/>
      <c r="F12" s="60"/>
      <c r="G12" s="60"/>
      <c r="H12" s="60"/>
    </row>
    <row r="13" spans="1:10" s="49" customFormat="1" x14ac:dyDescent="0.25">
      <c r="A13" s="59"/>
      <c r="B13" s="60"/>
      <c r="C13" s="61"/>
      <c r="D13" s="60"/>
      <c r="E13" s="60"/>
      <c r="F13" s="60"/>
      <c r="G13" s="60"/>
      <c r="H13" s="60"/>
    </row>
    <row r="14" spans="1:10" s="49" customFormat="1" x14ac:dyDescent="0.25">
      <c r="A14" s="59"/>
      <c r="B14" s="60"/>
      <c r="C14" s="61"/>
      <c r="D14" s="60"/>
      <c r="E14" s="60"/>
      <c r="F14" s="60"/>
      <c r="G14" s="60"/>
      <c r="H14" s="60"/>
    </row>
    <row r="15" spans="1:10" s="49" customFormat="1" x14ac:dyDescent="0.25">
      <c r="A15" s="59"/>
      <c r="B15" s="60"/>
      <c r="C15" s="61"/>
      <c r="D15" s="60"/>
      <c r="E15" s="60"/>
      <c r="F15" s="60"/>
      <c r="G15" s="60"/>
      <c r="H15" s="60"/>
    </row>
    <row r="16" spans="1:10" s="49" customFormat="1" x14ac:dyDescent="0.25">
      <c r="A16" s="59"/>
      <c r="B16" s="60"/>
      <c r="C16" s="61"/>
      <c r="D16" s="60"/>
      <c r="E16" s="60"/>
      <c r="F16" s="60"/>
      <c r="G16" s="60"/>
      <c r="H16" s="60"/>
    </row>
    <row r="17" spans="1:8" s="49" customFormat="1" x14ac:dyDescent="0.25">
      <c r="A17" s="59"/>
      <c r="B17" s="60"/>
      <c r="C17" s="61"/>
      <c r="D17" s="60"/>
      <c r="E17" s="60"/>
      <c r="F17" s="60"/>
      <c r="G17" s="60"/>
      <c r="H17" s="60"/>
    </row>
    <row r="18" spans="1:8" s="49" customFormat="1" x14ac:dyDescent="0.25">
      <c r="A18" s="59"/>
      <c r="B18" s="60"/>
      <c r="C18" s="61"/>
      <c r="D18" s="60"/>
      <c r="E18" s="60"/>
      <c r="F18" s="60"/>
      <c r="G18" s="60"/>
      <c r="H18" s="60"/>
    </row>
    <row r="19" spans="1:8" s="49" customFormat="1" x14ac:dyDescent="0.25">
      <c r="A19" s="59"/>
      <c r="B19" s="60"/>
      <c r="C19" s="61"/>
      <c r="D19" s="60"/>
      <c r="E19" s="60"/>
      <c r="F19" s="60"/>
      <c r="G19" s="60"/>
      <c r="H19" s="60"/>
    </row>
    <row r="20" spans="1:8" s="49" customFormat="1" x14ac:dyDescent="0.25">
      <c r="A20" s="59"/>
      <c r="B20" s="60"/>
      <c r="C20" s="61"/>
      <c r="D20" s="60"/>
      <c r="E20" s="60"/>
      <c r="F20" s="60"/>
      <c r="G20" s="60"/>
      <c r="H20" s="60"/>
    </row>
    <row r="21" spans="1:8" s="49" customFormat="1" x14ac:dyDescent="0.25">
      <c r="A21" s="59"/>
      <c r="B21" s="60"/>
      <c r="C21" s="61"/>
      <c r="D21" s="60"/>
      <c r="E21" s="60"/>
      <c r="F21" s="60"/>
      <c r="G21" s="60"/>
      <c r="H21" s="60"/>
    </row>
    <row r="22" spans="1:8" s="49" customFormat="1" x14ac:dyDescent="0.25">
      <c r="A22" s="59"/>
      <c r="B22" s="60"/>
      <c r="C22" s="61"/>
      <c r="D22" s="60"/>
      <c r="E22" s="60"/>
      <c r="F22" s="60"/>
      <c r="G22" s="60"/>
      <c r="H22" s="60"/>
    </row>
    <row r="23" spans="1:8" s="49" customFormat="1" x14ac:dyDescent="0.25">
      <c r="A23" s="59"/>
      <c r="B23" s="60"/>
      <c r="C23" s="61"/>
      <c r="D23" s="60"/>
      <c r="E23" s="60"/>
      <c r="F23" s="60"/>
      <c r="G23" s="60"/>
      <c r="H23" s="60"/>
    </row>
    <row r="24" spans="1:8" s="49" customFormat="1" x14ac:dyDescent="0.25">
      <c r="A24" s="59"/>
      <c r="B24" s="60"/>
      <c r="C24" s="61"/>
      <c r="D24" s="60"/>
      <c r="E24" s="60"/>
      <c r="F24" s="60"/>
      <c r="G24" s="60"/>
      <c r="H24" s="60"/>
    </row>
    <row r="25" spans="1:8" s="49" customFormat="1" x14ac:dyDescent="0.25">
      <c r="A25" s="59"/>
      <c r="B25" s="60"/>
      <c r="C25" s="61"/>
      <c r="D25" s="60"/>
      <c r="E25" s="60"/>
      <c r="F25" s="60"/>
      <c r="G25" s="60"/>
      <c r="H25" s="60"/>
    </row>
    <row r="26" spans="1:8" s="49" customFormat="1" x14ac:dyDescent="0.25">
      <c r="A26" s="59"/>
      <c r="B26" s="60"/>
      <c r="C26" s="61"/>
      <c r="D26" s="60"/>
      <c r="E26" s="60"/>
      <c r="F26" s="60"/>
      <c r="G26" s="60"/>
      <c r="H26" s="60"/>
    </row>
    <row r="27" spans="1:8" s="49" customFormat="1" x14ac:dyDescent="0.25">
      <c r="A27" s="59"/>
      <c r="B27" s="60"/>
      <c r="C27" s="61"/>
      <c r="D27" s="60"/>
      <c r="E27" s="60"/>
      <c r="F27" s="60"/>
      <c r="G27" s="60"/>
      <c r="H27" s="60"/>
    </row>
    <row r="28" spans="1:8" s="49" customFormat="1" x14ac:dyDescent="0.25">
      <c r="A28" s="59"/>
      <c r="B28" s="60"/>
      <c r="C28" s="61"/>
      <c r="D28" s="60"/>
      <c r="E28" s="60"/>
      <c r="F28" s="60"/>
      <c r="G28" s="60"/>
      <c r="H28" s="60"/>
    </row>
    <row r="29" spans="1:8" s="49" customFormat="1" x14ac:dyDescent="0.25">
      <c r="A29" s="59"/>
      <c r="B29" s="60"/>
      <c r="C29" s="61"/>
      <c r="D29" s="60"/>
      <c r="E29" s="60"/>
      <c r="F29" s="60"/>
      <c r="G29" s="60"/>
      <c r="H29" s="60"/>
    </row>
    <row r="30" spans="1:8" s="49" customFormat="1" x14ac:dyDescent="0.25">
      <c r="A30" s="59"/>
      <c r="B30" s="60"/>
      <c r="C30" s="61"/>
      <c r="D30" s="60"/>
      <c r="E30" s="60"/>
      <c r="F30" s="60"/>
      <c r="G30" s="60"/>
      <c r="H30" s="60"/>
    </row>
    <row r="31" spans="1:8" s="49" customFormat="1" x14ac:dyDescent="0.25">
      <c r="A31" s="59"/>
      <c r="B31" s="60"/>
      <c r="C31" s="61"/>
      <c r="D31" s="60"/>
      <c r="E31" s="60"/>
      <c r="F31" s="60"/>
      <c r="G31" s="60"/>
      <c r="H31" s="60"/>
    </row>
    <row r="32" spans="1:8" s="49" customFormat="1" x14ac:dyDescent="0.25">
      <c r="A32" s="59"/>
      <c r="B32" s="60"/>
      <c r="C32" s="61"/>
      <c r="D32" s="60"/>
      <c r="E32" s="60"/>
      <c r="F32" s="60"/>
      <c r="G32" s="60"/>
      <c r="H32" s="60"/>
    </row>
    <row r="33" spans="1:8" s="49" customFormat="1" x14ac:dyDescent="0.25">
      <c r="A33" s="59"/>
      <c r="B33" s="60"/>
      <c r="C33" s="61"/>
      <c r="D33" s="60"/>
      <c r="E33" s="60"/>
      <c r="F33" s="60"/>
      <c r="G33" s="60"/>
      <c r="H33" s="60"/>
    </row>
    <row r="34" spans="1:8" s="49" customFormat="1" x14ac:dyDescent="0.25">
      <c r="A34" s="59"/>
      <c r="B34" s="60"/>
      <c r="C34" s="61"/>
      <c r="D34" s="60"/>
      <c r="E34" s="60"/>
      <c r="F34" s="60"/>
      <c r="G34" s="60"/>
      <c r="H34" s="60"/>
    </row>
    <row r="35" spans="1:8" s="49" customFormat="1" x14ac:dyDescent="0.25">
      <c r="A35" s="59"/>
      <c r="B35" s="60"/>
      <c r="C35" s="61"/>
      <c r="D35" s="60"/>
      <c r="E35" s="60"/>
      <c r="F35" s="60"/>
      <c r="G35" s="60"/>
      <c r="H35" s="60"/>
    </row>
    <row r="36" spans="1:8" s="49" customFormat="1" x14ac:dyDescent="0.25">
      <c r="A36" s="59"/>
      <c r="B36" s="60"/>
      <c r="C36" s="61"/>
      <c r="D36" s="60"/>
      <c r="E36" s="60"/>
      <c r="F36" s="60"/>
      <c r="G36" s="60"/>
      <c r="H36" s="60"/>
    </row>
    <row r="37" spans="1:8" s="49" customFormat="1" x14ac:dyDescent="0.25">
      <c r="A37" s="59"/>
      <c r="B37" s="60"/>
      <c r="C37" s="61"/>
      <c r="D37" s="60"/>
      <c r="E37" s="60"/>
      <c r="F37" s="60"/>
      <c r="G37" s="60"/>
      <c r="H37" s="60"/>
    </row>
    <row r="38" spans="1:8" s="49" customFormat="1" x14ac:dyDescent="0.25">
      <c r="A38" s="59"/>
      <c r="B38" s="60"/>
      <c r="C38" s="61"/>
      <c r="D38" s="60"/>
      <c r="E38" s="60"/>
      <c r="F38" s="60"/>
      <c r="G38" s="60"/>
      <c r="H38" s="60"/>
    </row>
    <row r="39" spans="1:8" s="49" customFormat="1" x14ac:dyDescent="0.25">
      <c r="A39" s="59"/>
      <c r="B39" s="60"/>
      <c r="C39" s="61"/>
      <c r="D39" s="60"/>
      <c r="E39" s="60"/>
      <c r="F39" s="60"/>
      <c r="G39" s="60"/>
      <c r="H39" s="60"/>
    </row>
    <row r="40" spans="1:8" s="49" customFormat="1" x14ac:dyDescent="0.25">
      <c r="A40" s="59"/>
      <c r="B40" s="60"/>
      <c r="C40" s="61"/>
      <c r="D40" s="60"/>
      <c r="E40" s="60"/>
      <c r="F40" s="60"/>
      <c r="G40" s="60"/>
      <c r="H40" s="60"/>
    </row>
    <row r="41" spans="1:8" s="49" customFormat="1" x14ac:dyDescent="0.25">
      <c r="A41" s="59"/>
      <c r="B41" s="60"/>
      <c r="C41" s="61"/>
      <c r="D41" s="60"/>
      <c r="E41" s="60"/>
      <c r="F41" s="60"/>
      <c r="G41" s="60"/>
      <c r="H41" s="60"/>
    </row>
    <row r="42" spans="1:8" s="49" customFormat="1" x14ac:dyDescent="0.25">
      <c r="A42" s="59"/>
      <c r="B42" s="60"/>
      <c r="C42" s="61"/>
      <c r="D42" s="60"/>
      <c r="E42" s="60"/>
      <c r="F42" s="60"/>
      <c r="G42" s="60"/>
      <c r="H42" s="60"/>
    </row>
    <row r="43" spans="1:8" s="49" customFormat="1" x14ac:dyDescent="0.25">
      <c r="A43" s="59"/>
      <c r="B43" s="60"/>
      <c r="C43" s="61"/>
      <c r="D43" s="60"/>
      <c r="E43" s="60"/>
      <c r="F43" s="60"/>
      <c r="G43" s="60"/>
      <c r="H43" s="60"/>
    </row>
    <row r="44" spans="1:8" s="49" customFormat="1" x14ac:dyDescent="0.25">
      <c r="A44" s="59"/>
      <c r="B44" s="60"/>
      <c r="C44" s="61"/>
      <c r="D44" s="60"/>
      <c r="E44" s="60"/>
      <c r="F44" s="60"/>
      <c r="G44" s="60"/>
      <c r="H44" s="60"/>
    </row>
    <row r="45" spans="1:8" s="49" customFormat="1" x14ac:dyDescent="0.25">
      <c r="A45" s="59"/>
      <c r="B45" s="60"/>
      <c r="C45" s="61"/>
      <c r="D45" s="60"/>
      <c r="E45" s="60"/>
      <c r="F45" s="60"/>
      <c r="G45" s="60"/>
      <c r="H45" s="60"/>
    </row>
    <row r="46" spans="1:8" s="49" customFormat="1" x14ac:dyDescent="0.25">
      <c r="A46" s="59"/>
      <c r="B46" s="60"/>
      <c r="C46" s="61"/>
      <c r="D46" s="60"/>
      <c r="E46" s="60"/>
      <c r="F46" s="60"/>
      <c r="G46" s="60"/>
      <c r="H46" s="60"/>
    </row>
    <row r="47" spans="1:8" s="49" customFormat="1" x14ac:dyDescent="0.25">
      <c r="A47" s="59"/>
      <c r="B47" s="60"/>
      <c r="C47" s="61"/>
      <c r="D47" s="60"/>
      <c r="E47" s="60"/>
      <c r="F47" s="60"/>
      <c r="G47" s="60"/>
      <c r="H47" s="60"/>
    </row>
    <row r="48" spans="1:8" s="49" customFormat="1" x14ac:dyDescent="0.25">
      <c r="A48" s="59"/>
      <c r="B48" s="60"/>
      <c r="C48" s="61"/>
      <c r="D48" s="60"/>
      <c r="E48" s="60"/>
      <c r="F48" s="60"/>
      <c r="G48" s="60"/>
      <c r="H48" s="60"/>
    </row>
    <row r="49" spans="1:8" s="49" customFormat="1" x14ac:dyDescent="0.25">
      <c r="A49" s="59"/>
      <c r="B49" s="60"/>
      <c r="C49" s="61"/>
      <c r="D49" s="60"/>
      <c r="E49" s="60"/>
      <c r="F49" s="60"/>
      <c r="G49" s="60"/>
      <c r="H49" s="60"/>
    </row>
    <row r="50" spans="1:8" s="49" customFormat="1" x14ac:dyDescent="0.25">
      <c r="A50" s="59"/>
      <c r="B50" s="60"/>
      <c r="C50" s="61"/>
      <c r="D50" s="60"/>
      <c r="E50" s="60"/>
      <c r="F50" s="60"/>
      <c r="G50" s="60"/>
      <c r="H50" s="60"/>
    </row>
    <row r="51" spans="1:8" s="49" customFormat="1" x14ac:dyDescent="0.25">
      <c r="A51" s="59"/>
      <c r="B51" s="60"/>
      <c r="C51" s="61"/>
      <c r="D51" s="60"/>
      <c r="E51" s="60"/>
      <c r="F51" s="60"/>
      <c r="G51" s="60"/>
      <c r="H51" s="60"/>
    </row>
    <row r="52" spans="1:8" s="49" customFormat="1" x14ac:dyDescent="0.25">
      <c r="A52" s="59"/>
      <c r="B52" s="60"/>
      <c r="C52" s="61"/>
      <c r="D52" s="60"/>
      <c r="E52" s="60"/>
      <c r="F52" s="60"/>
      <c r="G52" s="60"/>
      <c r="H52" s="60"/>
    </row>
    <row r="53" spans="1:8" s="49" customFormat="1" x14ac:dyDescent="0.25">
      <c r="A53" s="59"/>
      <c r="B53" s="60"/>
      <c r="C53" s="61"/>
      <c r="D53" s="60"/>
      <c r="E53" s="60"/>
      <c r="F53" s="60"/>
      <c r="G53" s="60"/>
      <c r="H53" s="60"/>
    </row>
    <row r="54" spans="1:8" s="49" customFormat="1" x14ac:dyDescent="0.25">
      <c r="A54" s="59"/>
      <c r="B54" s="60"/>
      <c r="C54" s="61"/>
      <c r="D54" s="60"/>
      <c r="E54" s="60"/>
      <c r="F54" s="60"/>
      <c r="G54" s="60"/>
      <c r="H54" s="60"/>
    </row>
    <row r="55" spans="1:8" s="49" customFormat="1" x14ac:dyDescent="0.25">
      <c r="A55" s="59"/>
      <c r="B55" s="60"/>
      <c r="C55" s="61"/>
      <c r="D55" s="60"/>
      <c r="E55" s="60"/>
      <c r="F55" s="60"/>
      <c r="G55" s="60"/>
      <c r="H55" s="60"/>
    </row>
    <row r="56" spans="1:8" s="49" customFormat="1" x14ac:dyDescent="0.25">
      <c r="A56" s="59"/>
      <c r="B56" s="60"/>
      <c r="C56" s="61"/>
      <c r="D56" s="60"/>
      <c r="E56" s="60"/>
      <c r="F56" s="60"/>
      <c r="G56" s="60"/>
      <c r="H56" s="60"/>
    </row>
    <row r="57" spans="1:8" s="49" customFormat="1" x14ac:dyDescent="0.25">
      <c r="A57" s="59"/>
      <c r="B57" s="60"/>
      <c r="C57" s="61"/>
      <c r="D57" s="60"/>
      <c r="E57" s="60"/>
      <c r="F57" s="60"/>
      <c r="G57" s="60"/>
      <c r="H57" s="60"/>
    </row>
    <row r="58" spans="1:8" s="49" customFormat="1" x14ac:dyDescent="0.25">
      <c r="A58" s="59"/>
      <c r="B58" s="60"/>
      <c r="C58" s="61"/>
      <c r="D58" s="60"/>
      <c r="E58" s="60"/>
      <c r="F58" s="60"/>
      <c r="G58" s="60"/>
      <c r="H58" s="60"/>
    </row>
    <row r="59" spans="1:8" s="49" customFormat="1" x14ac:dyDescent="0.25">
      <c r="A59" s="59"/>
      <c r="B59" s="60"/>
      <c r="C59" s="61"/>
      <c r="D59" s="60"/>
      <c r="E59" s="60"/>
      <c r="F59" s="60"/>
      <c r="G59" s="60"/>
      <c r="H59" s="60"/>
    </row>
    <row r="60" spans="1:8" s="49" customFormat="1" x14ac:dyDescent="0.25">
      <c r="A60" s="59"/>
      <c r="B60" s="60"/>
      <c r="C60" s="61"/>
      <c r="D60" s="60"/>
      <c r="E60" s="60"/>
      <c r="F60" s="60"/>
      <c r="G60" s="60"/>
      <c r="H60" s="60"/>
    </row>
    <row r="61" spans="1:8" s="49" customFormat="1" x14ac:dyDescent="0.25">
      <c r="A61" s="59"/>
      <c r="B61" s="60"/>
      <c r="C61" s="61"/>
      <c r="D61" s="60"/>
      <c r="E61" s="60"/>
      <c r="F61" s="60"/>
      <c r="G61" s="60"/>
      <c r="H61" s="60"/>
    </row>
    <row r="62" spans="1:8" s="49" customFormat="1" x14ac:dyDescent="0.25">
      <c r="A62" s="59"/>
      <c r="B62" s="60"/>
      <c r="C62" s="61"/>
      <c r="D62" s="60"/>
      <c r="E62" s="60"/>
      <c r="F62" s="60"/>
      <c r="G62" s="60"/>
      <c r="H62" s="60"/>
    </row>
    <row r="63" spans="1:8" s="49" customFormat="1" x14ac:dyDescent="0.25">
      <c r="A63" s="59"/>
      <c r="B63" s="60"/>
      <c r="C63" s="61"/>
      <c r="D63" s="60"/>
      <c r="E63" s="60"/>
      <c r="F63" s="60"/>
      <c r="G63" s="60"/>
      <c r="H63" s="60"/>
    </row>
    <row r="64" spans="1:8" s="49" customFormat="1" x14ac:dyDescent="0.25">
      <c r="A64" s="59"/>
      <c r="B64" s="60"/>
      <c r="C64" s="61"/>
      <c r="D64" s="60"/>
      <c r="E64" s="60"/>
      <c r="F64" s="60"/>
      <c r="G64" s="60"/>
      <c r="H64" s="60"/>
    </row>
    <row r="65" spans="1:8" s="49" customFormat="1" x14ac:dyDescent="0.25">
      <c r="A65" s="59"/>
      <c r="B65" s="60"/>
      <c r="C65" s="61"/>
      <c r="D65" s="60"/>
      <c r="E65" s="60"/>
      <c r="F65" s="60"/>
      <c r="G65" s="60"/>
      <c r="H65" s="60"/>
    </row>
    <row r="66" spans="1:8" s="49" customFormat="1" x14ac:dyDescent="0.25">
      <c r="A66" s="59"/>
      <c r="B66" s="60"/>
      <c r="C66" s="61"/>
      <c r="D66" s="60"/>
      <c r="E66" s="60"/>
      <c r="F66" s="60"/>
      <c r="G66" s="60"/>
      <c r="H66" s="60"/>
    </row>
    <row r="67" spans="1:8" s="49" customFormat="1" x14ac:dyDescent="0.25">
      <c r="A67" s="59"/>
      <c r="B67" s="60"/>
      <c r="C67" s="61"/>
      <c r="D67" s="60"/>
      <c r="E67" s="60"/>
      <c r="F67" s="60"/>
      <c r="G67" s="60"/>
      <c r="H67" s="60"/>
    </row>
    <row r="68" spans="1:8" s="49" customFormat="1" x14ac:dyDescent="0.25">
      <c r="A68" s="59"/>
      <c r="B68" s="60"/>
      <c r="C68" s="61"/>
      <c r="D68" s="60"/>
      <c r="E68" s="60"/>
      <c r="F68" s="60"/>
      <c r="G68" s="60"/>
      <c r="H68" s="60"/>
    </row>
    <row r="69" spans="1:8" s="49" customFormat="1" x14ac:dyDescent="0.25">
      <c r="A69" s="59"/>
      <c r="B69" s="60"/>
      <c r="C69" s="61"/>
      <c r="D69" s="60"/>
      <c r="E69" s="60"/>
      <c r="F69" s="60"/>
      <c r="G69" s="60"/>
      <c r="H69" s="60"/>
    </row>
    <row r="70" spans="1:8" s="49" customFormat="1" x14ac:dyDescent="0.25">
      <c r="A70" s="59"/>
      <c r="B70" s="60"/>
      <c r="C70" s="61"/>
      <c r="D70" s="60"/>
      <c r="E70" s="60"/>
      <c r="F70" s="60"/>
      <c r="G70" s="60"/>
      <c r="H70" s="60"/>
    </row>
    <row r="71" spans="1:8" s="49" customFormat="1" x14ac:dyDescent="0.25">
      <c r="A71" s="59"/>
      <c r="B71" s="60"/>
      <c r="C71" s="61"/>
      <c r="D71" s="60"/>
      <c r="E71" s="60"/>
      <c r="F71" s="60"/>
      <c r="G71" s="60"/>
      <c r="H71" s="60"/>
    </row>
    <row r="72" spans="1:8" s="49" customFormat="1" x14ac:dyDescent="0.25">
      <c r="A72" s="59"/>
      <c r="B72" s="60"/>
      <c r="C72" s="61"/>
      <c r="D72" s="60"/>
      <c r="E72" s="60"/>
      <c r="F72" s="60"/>
      <c r="G72" s="60"/>
      <c r="H72" s="60"/>
    </row>
    <row r="73" spans="1:8" s="49" customFormat="1" x14ac:dyDescent="0.25">
      <c r="A73" s="59"/>
      <c r="B73" s="60"/>
      <c r="C73" s="61"/>
      <c r="D73" s="60"/>
      <c r="E73" s="60"/>
      <c r="F73" s="60"/>
      <c r="G73" s="60"/>
      <c r="H73" s="60"/>
    </row>
    <row r="74" spans="1:8" s="49" customFormat="1" x14ac:dyDescent="0.25">
      <c r="A74" s="59"/>
      <c r="B74" s="60"/>
      <c r="C74" s="61"/>
      <c r="D74" s="60"/>
      <c r="E74" s="60"/>
      <c r="F74" s="60"/>
      <c r="G74" s="60"/>
      <c r="H74" s="60"/>
    </row>
    <row r="75" spans="1:8" s="49" customFormat="1" x14ac:dyDescent="0.25">
      <c r="A75" s="59"/>
      <c r="B75" s="60"/>
      <c r="C75" s="61"/>
      <c r="D75" s="60"/>
      <c r="E75" s="60"/>
      <c r="F75" s="60"/>
      <c r="G75" s="60"/>
      <c r="H75" s="60"/>
    </row>
    <row r="76" spans="1:8" s="49" customFormat="1" x14ac:dyDescent="0.25">
      <c r="A76" s="59"/>
      <c r="B76" s="60"/>
      <c r="C76" s="61"/>
      <c r="D76" s="60"/>
      <c r="E76" s="60"/>
      <c r="F76" s="60"/>
      <c r="G76" s="60"/>
      <c r="H76" s="60"/>
    </row>
    <row r="77" spans="1:8" s="49" customFormat="1" x14ac:dyDescent="0.25">
      <c r="A77" s="59"/>
      <c r="B77" s="60"/>
      <c r="C77" s="61"/>
      <c r="D77" s="60"/>
      <c r="E77" s="60"/>
      <c r="F77" s="60"/>
      <c r="G77" s="60"/>
      <c r="H77" s="60"/>
    </row>
    <row r="78" spans="1:8" s="49" customFormat="1" x14ac:dyDescent="0.25">
      <c r="A78" s="59"/>
      <c r="B78" s="60"/>
      <c r="C78" s="61"/>
      <c r="D78" s="60"/>
      <c r="E78" s="60"/>
      <c r="F78" s="60"/>
      <c r="G78" s="60"/>
      <c r="H78" s="60"/>
    </row>
    <row r="79" spans="1:8" s="49" customFormat="1" x14ac:dyDescent="0.25">
      <c r="A79" s="59"/>
      <c r="B79" s="60"/>
      <c r="C79" s="61"/>
      <c r="D79" s="60"/>
      <c r="E79" s="60"/>
      <c r="F79" s="60"/>
      <c r="G79" s="60"/>
      <c r="H79" s="60"/>
    </row>
    <row r="80" spans="1:8" s="49" customFormat="1" x14ac:dyDescent="0.25">
      <c r="A80" s="59"/>
      <c r="B80" s="60"/>
      <c r="C80" s="61"/>
      <c r="D80" s="60"/>
      <c r="E80" s="60"/>
      <c r="F80" s="60"/>
      <c r="G80" s="60"/>
      <c r="H80" s="60"/>
    </row>
    <row r="81" spans="1:8" s="49" customFormat="1" x14ac:dyDescent="0.25">
      <c r="A81" s="59"/>
      <c r="B81" s="60"/>
      <c r="C81" s="61"/>
      <c r="D81" s="60"/>
      <c r="E81" s="60"/>
      <c r="F81" s="60"/>
      <c r="G81" s="60"/>
      <c r="H81" s="60"/>
    </row>
    <row r="82" spans="1:8" s="49" customFormat="1" x14ac:dyDescent="0.25">
      <c r="A82" s="59"/>
      <c r="B82" s="60"/>
      <c r="C82" s="61"/>
      <c r="D82" s="60"/>
      <c r="E82" s="60"/>
      <c r="F82" s="60"/>
      <c r="G82" s="60"/>
      <c r="H82" s="60"/>
    </row>
    <row r="83" spans="1:8" s="49" customFormat="1" x14ac:dyDescent="0.25">
      <c r="A83" s="59"/>
      <c r="B83" s="60"/>
      <c r="C83" s="61"/>
      <c r="D83" s="60"/>
      <c r="E83" s="60"/>
      <c r="F83" s="60"/>
      <c r="G83" s="60"/>
      <c r="H83" s="60"/>
    </row>
    <row r="84" spans="1:8" s="49" customFormat="1" x14ac:dyDescent="0.25">
      <c r="A84" s="59"/>
      <c r="B84" s="60"/>
      <c r="C84" s="61"/>
      <c r="D84" s="60"/>
      <c r="E84" s="60"/>
      <c r="F84" s="60"/>
      <c r="G84" s="60"/>
      <c r="H84" s="60"/>
    </row>
    <row r="85" spans="1:8" s="49" customFormat="1" x14ac:dyDescent="0.25">
      <c r="A85" s="59"/>
      <c r="B85" s="60"/>
      <c r="C85" s="61"/>
      <c r="D85" s="60"/>
      <c r="E85" s="60"/>
      <c r="F85" s="60"/>
      <c r="G85" s="60"/>
      <c r="H85" s="60"/>
    </row>
    <row r="86" spans="1:8" s="49" customFormat="1" x14ac:dyDescent="0.25">
      <c r="A86" s="59"/>
      <c r="B86" s="60"/>
      <c r="C86" s="61"/>
      <c r="D86" s="60"/>
      <c r="E86" s="60"/>
      <c r="F86" s="60"/>
      <c r="G86" s="60"/>
      <c r="H86" s="60"/>
    </row>
    <row r="87" spans="1:8" s="49" customFormat="1" x14ac:dyDescent="0.25">
      <c r="A87" s="59"/>
      <c r="B87" s="60"/>
      <c r="C87" s="61"/>
      <c r="D87" s="60"/>
      <c r="E87" s="60"/>
      <c r="F87" s="60"/>
      <c r="G87" s="60"/>
      <c r="H87" s="60"/>
    </row>
    <row r="88" spans="1:8" s="49" customFormat="1" x14ac:dyDescent="0.25">
      <c r="A88" s="59"/>
      <c r="B88" s="60"/>
      <c r="C88" s="61"/>
      <c r="D88" s="60"/>
      <c r="E88" s="60"/>
      <c r="F88" s="60"/>
      <c r="G88" s="60"/>
      <c r="H88" s="60"/>
    </row>
    <row r="89" spans="1:8" s="49" customFormat="1" x14ac:dyDescent="0.25">
      <c r="A89" s="59"/>
      <c r="B89" s="60"/>
      <c r="C89" s="61"/>
      <c r="D89" s="60"/>
      <c r="E89" s="60"/>
      <c r="F89" s="60"/>
      <c r="G89" s="60"/>
      <c r="H89" s="60"/>
    </row>
    <row r="90" spans="1:8" s="49" customFormat="1" x14ac:dyDescent="0.25">
      <c r="A90" s="59"/>
      <c r="B90" s="60"/>
      <c r="C90" s="61"/>
      <c r="D90" s="60"/>
      <c r="E90" s="60"/>
      <c r="F90" s="60"/>
      <c r="G90" s="60"/>
      <c r="H90" s="60"/>
    </row>
    <row r="91" spans="1:8" s="49" customFormat="1" x14ac:dyDescent="0.25">
      <c r="A91" s="59"/>
      <c r="B91" s="60"/>
      <c r="C91" s="61"/>
      <c r="D91" s="60"/>
      <c r="E91" s="60"/>
      <c r="F91" s="60"/>
      <c r="G91" s="60"/>
      <c r="H91" s="60"/>
    </row>
    <row r="92" spans="1:8" s="49" customFormat="1" x14ac:dyDescent="0.25">
      <c r="A92" s="59"/>
      <c r="B92" s="60"/>
      <c r="C92" s="61"/>
      <c r="D92" s="60"/>
      <c r="E92" s="60"/>
      <c r="F92" s="60"/>
      <c r="G92" s="60"/>
      <c r="H92" s="60"/>
    </row>
    <row r="93" spans="1:8" s="49" customFormat="1" x14ac:dyDescent="0.25">
      <c r="A93" s="59"/>
      <c r="B93" s="60"/>
      <c r="C93" s="61"/>
      <c r="D93" s="60"/>
      <c r="E93" s="60"/>
      <c r="F93" s="60"/>
      <c r="G93" s="60"/>
      <c r="H93" s="60"/>
    </row>
    <row r="94" spans="1:8" s="49" customFormat="1" x14ac:dyDescent="0.25">
      <c r="A94" s="59"/>
      <c r="B94" s="60"/>
      <c r="C94" s="61"/>
      <c r="D94" s="60"/>
      <c r="E94" s="60"/>
      <c r="F94" s="60"/>
      <c r="G94" s="60"/>
      <c r="H94" s="60"/>
    </row>
    <row r="95" spans="1:8" s="49" customFormat="1" x14ac:dyDescent="0.25">
      <c r="A95" s="59"/>
      <c r="B95" s="60"/>
      <c r="C95" s="61"/>
      <c r="D95" s="60"/>
      <c r="E95" s="60"/>
      <c r="F95" s="60"/>
      <c r="G95" s="60"/>
      <c r="H95" s="60"/>
    </row>
    <row r="96" spans="1:8" s="49" customFormat="1" x14ac:dyDescent="0.25">
      <c r="A96" s="59"/>
      <c r="B96" s="60"/>
      <c r="C96" s="61"/>
      <c r="D96" s="60"/>
      <c r="E96" s="60"/>
      <c r="F96" s="60"/>
      <c r="G96" s="60"/>
      <c r="H96" s="60"/>
    </row>
    <row r="97" spans="1:8" s="49" customFormat="1" x14ac:dyDescent="0.25">
      <c r="A97" s="59"/>
      <c r="B97" s="60"/>
      <c r="C97" s="61"/>
      <c r="D97" s="60"/>
      <c r="E97" s="60"/>
      <c r="F97" s="60"/>
      <c r="G97" s="60"/>
      <c r="H97" s="60"/>
    </row>
    <row r="98" spans="1:8" s="49" customFormat="1" x14ac:dyDescent="0.25">
      <c r="A98" s="59"/>
      <c r="B98" s="60"/>
      <c r="C98" s="61"/>
      <c r="D98" s="60"/>
      <c r="E98" s="60"/>
      <c r="F98" s="60"/>
      <c r="G98" s="60"/>
      <c r="H98" s="60"/>
    </row>
    <row r="99" spans="1:8" s="49" customFormat="1" x14ac:dyDescent="0.25">
      <c r="A99" s="59"/>
      <c r="B99" s="60"/>
      <c r="C99" s="61"/>
      <c r="D99" s="60"/>
      <c r="E99" s="60"/>
      <c r="F99" s="60"/>
      <c r="G99" s="60"/>
      <c r="H99" s="60"/>
    </row>
    <row r="100" spans="1:8" s="49" customFormat="1" x14ac:dyDescent="0.25">
      <c r="A100" s="59"/>
      <c r="B100" s="60"/>
      <c r="C100" s="61"/>
      <c r="D100" s="60"/>
      <c r="E100" s="60"/>
      <c r="F100" s="60"/>
      <c r="G100" s="60"/>
      <c r="H100" s="60"/>
    </row>
    <row r="101" spans="1:8" s="49" customFormat="1" x14ac:dyDescent="0.25">
      <c r="A101" s="59"/>
      <c r="B101" s="60"/>
      <c r="C101" s="61"/>
      <c r="D101" s="60"/>
      <c r="E101" s="60"/>
      <c r="F101" s="60"/>
      <c r="G101" s="60"/>
      <c r="H101" s="60"/>
    </row>
    <row r="102" spans="1:8" s="49" customFormat="1" x14ac:dyDescent="0.25">
      <c r="A102" s="59"/>
      <c r="B102" s="60"/>
      <c r="C102" s="61"/>
      <c r="D102" s="60"/>
      <c r="E102" s="60"/>
      <c r="F102" s="60"/>
      <c r="G102" s="60"/>
      <c r="H102" s="60"/>
    </row>
    <row r="103" spans="1:8" s="49" customFormat="1" x14ac:dyDescent="0.25">
      <c r="A103" s="59"/>
      <c r="B103" s="60"/>
      <c r="C103" s="61"/>
      <c r="D103" s="60"/>
      <c r="E103" s="60"/>
      <c r="F103" s="60"/>
      <c r="G103" s="60"/>
      <c r="H103" s="60"/>
    </row>
    <row r="104" spans="1:8" s="49" customFormat="1" x14ac:dyDescent="0.25">
      <c r="A104" s="59"/>
      <c r="B104" s="60"/>
      <c r="C104" s="61"/>
      <c r="D104" s="60"/>
      <c r="E104" s="60"/>
      <c r="F104" s="60"/>
      <c r="G104" s="60"/>
      <c r="H104" s="60"/>
    </row>
    <row r="105" spans="1:8" s="49" customFormat="1" x14ac:dyDescent="0.25">
      <c r="A105" s="59"/>
      <c r="B105" s="60"/>
      <c r="C105" s="61"/>
      <c r="D105" s="60"/>
      <c r="E105" s="60"/>
      <c r="F105" s="60"/>
      <c r="G105" s="60"/>
      <c r="H105" s="60"/>
    </row>
    <row r="106" spans="1:8" s="49" customFormat="1" x14ac:dyDescent="0.25">
      <c r="A106" s="59"/>
      <c r="B106" s="60"/>
      <c r="C106" s="61"/>
      <c r="D106" s="60"/>
      <c r="E106" s="60"/>
      <c r="F106" s="60"/>
      <c r="G106" s="60"/>
      <c r="H106" s="60"/>
    </row>
    <row r="107" spans="1:8" s="49" customFormat="1" x14ac:dyDescent="0.25">
      <c r="A107" s="62"/>
      <c r="B107" s="60"/>
      <c r="C107" s="61"/>
      <c r="D107" s="60"/>
      <c r="E107" s="60"/>
      <c r="F107" s="60"/>
      <c r="G107" s="60"/>
      <c r="H107" s="60"/>
    </row>
    <row r="108" spans="1:8" s="49" customFormat="1" x14ac:dyDescent="0.25">
      <c r="A108" s="59"/>
      <c r="B108" s="60"/>
      <c r="C108" s="61"/>
      <c r="D108" s="60"/>
      <c r="E108" s="60"/>
      <c r="F108" s="60"/>
      <c r="G108" s="60"/>
      <c r="H108" s="60"/>
    </row>
    <row r="109" spans="1:8" x14ac:dyDescent="0.25">
      <c r="A109" s="49">
        <f>COUNTA(Tabla13[Mes en el que se realizó el evento
(seleccionar)])</f>
        <v>0</v>
      </c>
      <c r="B109" s="49"/>
      <c r="C109" s="49">
        <f>COUNTA(Tabla13[Temática del evento
(seleccionar)])</f>
        <v>0</v>
      </c>
      <c r="D109" s="49">
        <f>SUM(Tabla13[Número de servidores públicos asistentes])</f>
        <v>0</v>
      </c>
      <c r="E109" s="49">
        <f>COUNTA(Tabla13[Institución que provee la capacitación])</f>
        <v>0</v>
      </c>
      <c r="F109" s="49">
        <f>COUNTA(Tabla13[Tipo de evento
(seleccionar)])</f>
        <v>0</v>
      </c>
      <c r="G109" s="49">
        <f>SUM(Tabla13['# sesiones impartidas])</f>
        <v>0</v>
      </c>
      <c r="H109" s="49">
        <f>SUM(Tabla13['# horas impartidas])</f>
        <v>0</v>
      </c>
    </row>
    <row r="110" spans="1:8" x14ac:dyDescent="0.25"/>
  </sheetData>
  <mergeCells count="4">
    <mergeCell ref="A1:H1"/>
    <mergeCell ref="A3:H3"/>
    <mergeCell ref="A5:G5"/>
    <mergeCell ref="A6:G6"/>
  </mergeCells>
  <conditionalFormatting sqref="H4">
    <cfRule type="containsErrors" dxfId="55" priority="2">
      <formula>ISERROR(H4)</formula>
    </cfRule>
  </conditionalFormatting>
  <conditionalFormatting sqref="H5:H6">
    <cfRule type="containsText" dxfId="54" priority="1" operator="containsText" text="Seleccionar">
      <formula>NOT(ISERROR(SEARCH("Seleccionar",H5)))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4">
              <controlPr defaultSize="0" print="0" autoFill="0" autoPict="0" macro="[3]!Macro2">
                <anchor moveWithCells="1" sizeWithCells="1">
                  <from>
                    <xdr:col>9</xdr:col>
                    <xdr:colOff>561975</xdr:colOff>
                    <xdr:row>5</xdr:row>
                    <xdr:rowOff>285750</xdr:rowOff>
                  </from>
                  <to>
                    <xdr:col>9</xdr:col>
                    <xdr:colOff>2209800</xdr:colOff>
                    <xdr:row>7</xdr:row>
                    <xdr:rowOff>209550</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'D:\Users\mhernanm\Desktop\Archivos Excel\[12-L3FXII.xlsm]Catálogo'!#REF!</xm:f>
          </x14:formula1>
          <xm:sqref>H5</xm:sqref>
        </x14:dataValidation>
        <x14:dataValidation type="list" allowBlank="1" showInputMessage="1" showErrorMessage="1">
          <x14:formula1>
            <xm:f>'D:\Users\mhernanm\Desktop\Archivos Excel\[12-L3FXII.xlsm]Catálogo'!#REF!</xm:f>
          </x14:formula1>
          <xm:sqref>C9:C108</xm:sqref>
        </x14:dataValidation>
        <x14:dataValidation type="list" allowBlank="1" showInputMessage="1" showErrorMessage="1">
          <x14:formula1>
            <xm:f>'D:\Users\mhernanm\Desktop\Archivos Excel\[12-L3FXII.xlsm]Catálogo'!#REF!</xm:f>
          </x14:formula1>
          <xm:sqref>H6</xm:sqref>
        </x14:dataValidation>
        <x14:dataValidation type="list" allowBlank="1" showInputMessage="1" showErrorMessage="1">
          <x14:formula1>
            <xm:f>'D:\Users\mhernanm\Desktop\Archivos Excel\[12-L3FXII.xlsm]Catálogo'!#REF!</xm:f>
          </x14:formula1>
          <xm:sqref>F9:F108</xm:sqref>
        </x14:dataValidation>
        <x14:dataValidation type="list" operator="greaterThan" allowBlank="1" showInputMessage="1" showErrorMessage="1" errorTitle="Error de captura" error="Sólo debe capturar fechas">
          <x14:formula1>
            <xm:f>'D:\Users\mhernanm\Desktop\Archivos Excel\[12-L3FXII.xlsm]Catálogo'!#REF!</xm:f>
          </x14:formula1>
          <xm:sqref>A9:A108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3"/>
  <sheetViews>
    <sheetView showGridLines="0" workbookViewId="0">
      <selection sqref="A1:B1"/>
    </sheetView>
  </sheetViews>
  <sheetFormatPr baseColWidth="10" defaultColWidth="0" defaultRowHeight="15" customHeight="1" zeroHeight="1" x14ac:dyDescent="0.25"/>
  <cols>
    <col min="1" max="1" width="75.42578125" customWidth="1"/>
    <col min="2" max="2" width="20.7109375" customWidth="1"/>
    <col min="3" max="3" width="5" customWidth="1"/>
    <col min="4" max="4" width="37.140625" customWidth="1"/>
    <col min="5" max="16384" width="11.42578125" hidden="1"/>
  </cols>
  <sheetData>
    <row r="1" spans="1:2" ht="60" customHeight="1" x14ac:dyDescent="0.25">
      <c r="A1" s="100" t="s">
        <v>130</v>
      </c>
      <c r="B1" s="100"/>
    </row>
    <row r="2" spans="1:2" ht="39.75" customHeight="1" x14ac:dyDescent="0.25">
      <c r="A2" s="101" t="s">
        <v>2</v>
      </c>
      <c r="B2" s="101"/>
    </row>
    <row r="3" spans="1:2" x14ac:dyDescent="0.25">
      <c r="A3" s="64"/>
      <c r="B3" s="65" t="s">
        <v>176</v>
      </c>
    </row>
    <row r="4" spans="1:2" ht="21.75" customHeight="1" x14ac:dyDescent="0.25">
      <c r="A4" s="66" t="s">
        <v>3</v>
      </c>
      <c r="B4" s="4" t="s">
        <v>4</v>
      </c>
    </row>
    <row r="5" spans="1:2" ht="30" x14ac:dyDescent="0.25">
      <c r="A5" s="66" t="s">
        <v>131</v>
      </c>
      <c r="B5" s="4" t="s">
        <v>6</v>
      </c>
    </row>
    <row r="6" spans="1:2" x14ac:dyDescent="0.25"/>
    <row r="7" spans="1:2" ht="29.25" customHeight="1" x14ac:dyDescent="0.25">
      <c r="A7" s="58" t="s">
        <v>132</v>
      </c>
      <c r="B7" s="58" t="s">
        <v>133</v>
      </c>
    </row>
    <row r="8" spans="1:2" s="69" customFormat="1" ht="30" customHeight="1" x14ac:dyDescent="0.25">
      <c r="A8" s="67" t="s">
        <v>134</v>
      </c>
      <c r="B8" s="68"/>
    </row>
    <row r="9" spans="1:2" s="69" customFormat="1" ht="30" customHeight="1" x14ac:dyDescent="0.25">
      <c r="A9" s="67" t="s">
        <v>135</v>
      </c>
      <c r="B9" s="68"/>
    </row>
    <row r="10" spans="1:2" s="69" customFormat="1" ht="30" customHeight="1" x14ac:dyDescent="0.25">
      <c r="A10" s="67" t="s">
        <v>136</v>
      </c>
      <c r="B10" s="68"/>
    </row>
    <row r="11" spans="1:2" s="69" customFormat="1" ht="30" customHeight="1" x14ac:dyDescent="0.25">
      <c r="A11" s="67" t="s">
        <v>137</v>
      </c>
      <c r="B11" s="68"/>
    </row>
    <row r="12" spans="1:2" s="69" customFormat="1" ht="30" customHeight="1" x14ac:dyDescent="0.25">
      <c r="A12" s="67" t="s">
        <v>138</v>
      </c>
      <c r="B12" s="68"/>
    </row>
    <row r="13" spans="1:2" s="69" customFormat="1" ht="30" customHeight="1" x14ac:dyDescent="0.25">
      <c r="A13" s="67" t="s">
        <v>139</v>
      </c>
      <c r="B13" s="68"/>
    </row>
    <row r="14" spans="1:2" s="69" customFormat="1" ht="30" customHeight="1" x14ac:dyDescent="0.25">
      <c r="A14" s="67" t="s">
        <v>140</v>
      </c>
      <c r="B14" s="68"/>
    </row>
    <row r="15" spans="1:2" s="69" customFormat="1" ht="30" customHeight="1" x14ac:dyDescent="0.25">
      <c r="A15" s="67" t="s">
        <v>141</v>
      </c>
      <c r="B15" s="68"/>
    </row>
    <row r="16" spans="1:2" s="69" customFormat="1" ht="30" customHeight="1" x14ac:dyDescent="0.25">
      <c r="A16" s="67" t="s">
        <v>142</v>
      </c>
      <c r="B16" s="68"/>
    </row>
    <row r="17" spans="1:2" s="69" customFormat="1" ht="30" customHeight="1" x14ac:dyDescent="0.25">
      <c r="A17" s="67" t="s">
        <v>143</v>
      </c>
      <c r="B17" s="68"/>
    </row>
    <row r="18" spans="1:2" s="69" customFormat="1" ht="30" customHeight="1" x14ac:dyDescent="0.25">
      <c r="A18" s="67" t="s">
        <v>144</v>
      </c>
      <c r="B18" s="68"/>
    </row>
    <row r="19" spans="1:2" x14ac:dyDescent="0.25">
      <c r="A19" t="s">
        <v>145</v>
      </c>
      <c r="B19">
        <f>COUNTIF(Tabla2[SI / NO
(seleccionar)],"Si")</f>
        <v>0</v>
      </c>
    </row>
    <row r="20" spans="1:2" x14ac:dyDescent="0.25"/>
    <row r="21" spans="1:2" x14ac:dyDescent="0.25"/>
    <row r="22" spans="1:2" hidden="1" x14ac:dyDescent="0.25">
      <c r="B22" s="1"/>
    </row>
    <row r="23" spans="1:2" hidden="1" x14ac:dyDescent="0.25">
      <c r="B23" s="1"/>
    </row>
    <row r="24" spans="1:2" hidden="1" x14ac:dyDescent="0.25">
      <c r="B24" s="1"/>
    </row>
    <row r="26" spans="1:2" hidden="1" x14ac:dyDescent="0.25">
      <c r="B26" s="1"/>
    </row>
    <row r="27" spans="1:2" hidden="1" x14ac:dyDescent="0.25">
      <c r="B27" s="1"/>
    </row>
    <row r="28" spans="1:2" hidden="1" x14ac:dyDescent="0.25">
      <c r="B28" s="1"/>
    </row>
    <row r="29" spans="1:2" hidden="1" x14ac:dyDescent="0.25">
      <c r="B29" s="1"/>
    </row>
    <row r="30" spans="1:2" hidden="1" x14ac:dyDescent="0.25">
      <c r="B30" s="1"/>
    </row>
    <row r="31" spans="1:2" hidden="1" x14ac:dyDescent="0.25">
      <c r="B31" s="1"/>
    </row>
    <row r="33" spans="2:2" hidden="1" x14ac:dyDescent="0.25">
      <c r="B33" s="1"/>
    </row>
    <row r="34" spans="2:2" hidden="1" x14ac:dyDescent="0.25">
      <c r="B34" s="1"/>
    </row>
    <row r="35" spans="2:2" hidden="1" x14ac:dyDescent="0.25">
      <c r="B35" s="1"/>
    </row>
    <row r="36" spans="2:2" hidden="1" x14ac:dyDescent="0.25">
      <c r="B36" s="1"/>
    </row>
    <row r="38" spans="2:2" hidden="1" x14ac:dyDescent="0.25">
      <c r="B38" s="1"/>
    </row>
    <row r="39" spans="2:2" hidden="1" x14ac:dyDescent="0.25">
      <c r="B39" s="1"/>
    </row>
    <row r="40" spans="2:2" hidden="1" x14ac:dyDescent="0.25">
      <c r="B40" s="1"/>
    </row>
    <row r="41" spans="2:2" hidden="1" x14ac:dyDescent="0.25">
      <c r="B41" s="1"/>
    </row>
    <row r="42" spans="2:2" hidden="1" x14ac:dyDescent="0.25">
      <c r="B42" s="1"/>
    </row>
    <row r="43" spans="2:2" hidden="1" x14ac:dyDescent="0.25">
      <c r="B43" s="1"/>
    </row>
    <row r="45" spans="2:2" hidden="1" x14ac:dyDescent="0.25">
      <c r="B45" s="1"/>
    </row>
    <row r="46" spans="2:2" hidden="1" x14ac:dyDescent="0.25">
      <c r="B46" s="1"/>
    </row>
    <row r="47" spans="2:2" hidden="1" x14ac:dyDescent="0.25">
      <c r="B47" s="1"/>
    </row>
    <row r="48" spans="2:2" hidden="1" x14ac:dyDescent="0.25">
      <c r="B48" s="1"/>
    </row>
    <row r="50" spans="2:2" hidden="1" x14ac:dyDescent="0.25">
      <c r="B50" s="1"/>
    </row>
    <row r="51" spans="2:2" hidden="1" x14ac:dyDescent="0.25">
      <c r="B51" s="1"/>
    </row>
    <row r="52" spans="2:2" hidden="1" x14ac:dyDescent="0.25">
      <c r="B52" s="1"/>
    </row>
    <row r="54" spans="2:2" hidden="1" x14ac:dyDescent="0.25">
      <c r="B54" s="1"/>
    </row>
    <row r="55" spans="2:2" hidden="1" x14ac:dyDescent="0.25">
      <c r="B55" s="1"/>
    </row>
    <row r="56" spans="2:2" hidden="1" x14ac:dyDescent="0.25">
      <c r="B56" s="1"/>
    </row>
    <row r="57" spans="2:2" hidden="1" x14ac:dyDescent="0.25">
      <c r="B57" s="1"/>
    </row>
    <row r="59" spans="2:2" hidden="1" x14ac:dyDescent="0.25">
      <c r="B59" s="1"/>
    </row>
    <row r="60" spans="2:2" hidden="1" x14ac:dyDescent="0.25">
      <c r="B60" s="1"/>
    </row>
    <row r="61" spans="2:2" hidden="1" x14ac:dyDescent="0.25">
      <c r="B61" s="1"/>
    </row>
    <row r="62" spans="2:2" hidden="1" x14ac:dyDescent="0.25">
      <c r="B62" s="1"/>
    </row>
    <row r="63" spans="2:2" hidden="1" x14ac:dyDescent="0.25">
      <c r="B63" s="1"/>
    </row>
    <row r="64" spans="2:2" hidden="1" x14ac:dyDescent="0.25">
      <c r="B64" s="1"/>
    </row>
    <row r="66" spans="2:2" hidden="1" x14ac:dyDescent="0.25">
      <c r="B66" s="1"/>
    </row>
    <row r="67" spans="2:2" hidden="1" x14ac:dyDescent="0.25">
      <c r="B67" s="1"/>
    </row>
    <row r="68" spans="2:2" hidden="1" x14ac:dyDescent="0.25">
      <c r="B68" s="1"/>
    </row>
    <row r="69" spans="2:2" hidden="1" x14ac:dyDescent="0.25">
      <c r="B69" s="1"/>
    </row>
    <row r="70" spans="2:2" hidden="1" x14ac:dyDescent="0.25">
      <c r="B70" s="1"/>
    </row>
    <row r="71" spans="2:2" hidden="1" x14ac:dyDescent="0.25">
      <c r="B71" s="1"/>
    </row>
    <row r="72" spans="2:2" hidden="1" x14ac:dyDescent="0.25">
      <c r="B72" s="1"/>
    </row>
    <row r="74" spans="2:2" hidden="1" x14ac:dyDescent="0.25">
      <c r="B74" s="1"/>
    </row>
    <row r="75" spans="2:2" hidden="1" x14ac:dyDescent="0.25">
      <c r="B75" s="1"/>
    </row>
    <row r="76" spans="2:2" hidden="1" x14ac:dyDescent="0.25">
      <c r="B76" s="1"/>
    </row>
    <row r="77" spans="2:2" hidden="1" x14ac:dyDescent="0.25">
      <c r="B77" s="1"/>
    </row>
    <row r="78" spans="2:2" hidden="1" x14ac:dyDescent="0.25">
      <c r="B78" s="1"/>
    </row>
    <row r="79" spans="2:2" hidden="1" x14ac:dyDescent="0.25">
      <c r="B79" s="1"/>
    </row>
    <row r="80" spans="2:2" hidden="1" x14ac:dyDescent="0.25">
      <c r="B80" s="1"/>
    </row>
    <row r="81" spans="2:2" hidden="1" x14ac:dyDescent="0.25">
      <c r="B81" s="1"/>
    </row>
    <row r="82" spans="2:2" hidden="1" x14ac:dyDescent="0.25">
      <c r="B82" s="1"/>
    </row>
    <row r="83" spans="2:2" hidden="1" x14ac:dyDescent="0.25">
      <c r="B83" s="1"/>
    </row>
    <row r="84" spans="2:2" hidden="1" x14ac:dyDescent="0.25">
      <c r="B84" s="1"/>
    </row>
    <row r="85" spans="2:2" hidden="1" x14ac:dyDescent="0.25">
      <c r="B85" s="1"/>
    </row>
    <row r="86" spans="2:2" hidden="1" x14ac:dyDescent="0.25">
      <c r="B86" s="1"/>
    </row>
    <row r="87" spans="2:2" hidden="1" x14ac:dyDescent="0.25">
      <c r="B87" s="1"/>
    </row>
    <row r="88" spans="2:2" hidden="1" x14ac:dyDescent="0.25">
      <c r="B88" s="1"/>
    </row>
    <row r="89" spans="2:2" hidden="1" x14ac:dyDescent="0.25">
      <c r="B89" s="1"/>
    </row>
    <row r="90" spans="2:2" hidden="1" x14ac:dyDescent="0.25">
      <c r="B90" s="1"/>
    </row>
    <row r="91" spans="2:2" hidden="1" x14ac:dyDescent="0.25">
      <c r="B91" s="1"/>
    </row>
    <row r="92" spans="2:2" hidden="1" x14ac:dyDescent="0.25">
      <c r="B92" s="1"/>
    </row>
    <row r="93" spans="2:2" hidden="1" x14ac:dyDescent="0.25">
      <c r="B93" s="1"/>
    </row>
  </sheetData>
  <mergeCells count="2">
    <mergeCell ref="A1:B1"/>
    <mergeCell ref="A2:B2"/>
  </mergeCells>
  <conditionalFormatting sqref="B4:B5">
    <cfRule type="containsText" dxfId="34" priority="2" operator="containsText" text="Seleccionar">
      <formula>NOT(ISERROR(SEARCH("Seleccionar",B4)))</formula>
    </cfRule>
    <cfRule type="containsText" dxfId="33" priority="7" operator="containsText" text="dd/mm/aaaa">
      <formula>NOT(ISERROR(SEARCH("dd/mm/aaaa",B4)))</formula>
    </cfRule>
  </conditionalFormatting>
  <conditionalFormatting sqref="B3">
    <cfRule type="containsErrors" dxfId="32" priority="6">
      <formula>ISERROR(B3)</formula>
    </cfRule>
  </conditionalFormatting>
  <conditionalFormatting sqref="B4">
    <cfRule type="containsText" dxfId="31" priority="5" operator="containsText" text="Seleccionar">
      <formula>NOT(ISERROR(SEARCH("Seleccionar",B4)))</formula>
    </cfRule>
  </conditionalFormatting>
  <conditionalFormatting sqref="B5">
    <cfRule type="containsBlanks" dxfId="30" priority="4">
      <formula>LEN(TRIM(B5))=0</formula>
    </cfRule>
  </conditionalFormatting>
  <conditionalFormatting sqref="B5">
    <cfRule type="containsText" dxfId="29" priority="3" operator="containsText" text="Seleccionar">
      <formula>NOT(ISERROR(SEARCH("Seleccionar",B5)))</formula>
    </cfRule>
  </conditionalFormatting>
  <conditionalFormatting sqref="B8:B18">
    <cfRule type="containsBlanks" dxfId="28"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7">
              <controlPr defaultSize="0" print="0" autoFill="0" autoPict="0">
                <anchor moveWithCells="1" sizeWithCells="1">
                  <from>
                    <xdr:col>3</xdr:col>
                    <xdr:colOff>400050</xdr:colOff>
                    <xdr:row>3</xdr:row>
                    <xdr:rowOff>95250</xdr:rowOff>
                  </from>
                  <to>
                    <xdr:col>3</xdr:col>
                    <xdr:colOff>2057400</xdr:colOff>
                    <xdr:row>4</xdr:row>
                    <xdr:rowOff>142875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'D:\Users\mhernanm\Desktop\Archivos Excel\[14-L3FXIV.xlsm]Catálogo'!#REF!</xm:f>
          </x14:formula1>
          <xm:sqref>B4</xm:sqref>
        </x14:dataValidation>
        <x14:dataValidation type="list" allowBlank="1" showInputMessage="1" showErrorMessage="1">
          <x14:formula1>
            <xm:f>'D:\Users\mhernanm\Desktop\Archivos Excel\[14-L3FXIV.xlsm]Catálogo'!#REF!</xm:f>
          </x14:formula1>
          <xm:sqref>B8:B18</xm:sqref>
        </x14:dataValidation>
        <x14:dataValidation type="list" allowBlank="1" showInputMessage="1" showErrorMessage="1">
          <x14:formula1>
            <xm:f>'D:\Users\mhernanm\Desktop\Archivos Excel\[14-L3FXIV.xlsm]Catálogo'!#REF!</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
  <sheetViews>
    <sheetView showGridLines="0" workbookViewId="0">
      <selection sqref="A1:B1"/>
    </sheetView>
  </sheetViews>
  <sheetFormatPr baseColWidth="10" defaultColWidth="0" defaultRowHeight="15" customHeight="1" zeroHeight="1" x14ac:dyDescent="0.25"/>
  <cols>
    <col min="1" max="1" width="98.5703125" customWidth="1"/>
    <col min="2" max="2" width="20.7109375" customWidth="1"/>
    <col min="3" max="3" width="2.5703125" customWidth="1"/>
    <col min="4" max="4" width="38.5703125" customWidth="1"/>
    <col min="5" max="16384" width="11.42578125" hidden="1"/>
  </cols>
  <sheetData>
    <row r="1" spans="1:2" ht="60" customHeight="1" x14ac:dyDescent="0.25">
      <c r="A1" s="102" t="s">
        <v>146</v>
      </c>
      <c r="B1" s="102"/>
    </row>
    <row r="2" spans="1:2" ht="37.5" customHeight="1" x14ac:dyDescent="0.25">
      <c r="A2" s="103" t="s">
        <v>2</v>
      </c>
      <c r="B2" s="103"/>
    </row>
    <row r="3" spans="1:2" x14ac:dyDescent="0.25">
      <c r="A3" s="2"/>
      <c r="B3" s="65" t="s">
        <v>176</v>
      </c>
    </row>
    <row r="4" spans="1:2" ht="25.5" customHeight="1" x14ac:dyDescent="0.25">
      <c r="A4" s="66" t="s">
        <v>3</v>
      </c>
      <c r="B4" s="4" t="s">
        <v>4</v>
      </c>
    </row>
    <row r="5" spans="1:2" ht="24.75" customHeight="1" x14ac:dyDescent="0.25">
      <c r="A5" s="66" t="s">
        <v>147</v>
      </c>
      <c r="B5" s="4" t="s">
        <v>6</v>
      </c>
    </row>
    <row r="6" spans="1:2" x14ac:dyDescent="0.25">
      <c r="A6" s="70"/>
      <c r="B6" s="70"/>
    </row>
    <row r="7" spans="1:2" ht="44.25" customHeight="1" x14ac:dyDescent="0.25">
      <c r="A7" s="71" t="s">
        <v>148</v>
      </c>
      <c r="B7" s="63" t="s">
        <v>133</v>
      </c>
    </row>
    <row r="8" spans="1:2" ht="15" customHeight="1" x14ac:dyDescent="0.25">
      <c r="A8" s="72" t="s">
        <v>149</v>
      </c>
      <c r="B8" s="73"/>
    </row>
    <row r="9" spans="1:2" x14ac:dyDescent="0.25">
      <c r="A9" s="74" t="s">
        <v>150</v>
      </c>
      <c r="B9" s="75"/>
    </row>
    <row r="10" spans="1:2" x14ac:dyDescent="0.25">
      <c r="A10" s="74" t="s">
        <v>151</v>
      </c>
      <c r="B10" s="75"/>
    </row>
    <row r="11" spans="1:2" x14ac:dyDescent="0.25">
      <c r="A11" s="74" t="s">
        <v>152</v>
      </c>
      <c r="B11" s="75"/>
    </row>
    <row r="12" spans="1:2" x14ac:dyDescent="0.25">
      <c r="A12" s="74" t="s">
        <v>153</v>
      </c>
      <c r="B12" s="75"/>
    </row>
    <row r="13" spans="1:2" x14ac:dyDescent="0.25">
      <c r="A13" s="74" t="s">
        <v>154</v>
      </c>
      <c r="B13" s="75"/>
    </row>
    <row r="14" spans="1:2" x14ac:dyDescent="0.25">
      <c r="A14" s="74" t="s">
        <v>155</v>
      </c>
      <c r="B14" s="75"/>
    </row>
    <row r="15" spans="1:2" x14ac:dyDescent="0.25">
      <c r="A15" s="6" t="s">
        <v>156</v>
      </c>
      <c r="B15" s="6">
        <f>COUNTIF(B9:B14,"Si")</f>
        <v>0</v>
      </c>
    </row>
    <row r="16" spans="1:2" x14ac:dyDescent="0.25">
      <c r="A16" s="72" t="s">
        <v>157</v>
      </c>
      <c r="B16" s="76"/>
    </row>
    <row r="17" spans="1:2" x14ac:dyDescent="0.25">
      <c r="A17" s="74" t="s">
        <v>158</v>
      </c>
      <c r="B17" s="75"/>
    </row>
    <row r="18" spans="1:2" x14ac:dyDescent="0.25">
      <c r="A18" s="74" t="s">
        <v>159</v>
      </c>
      <c r="B18" s="75"/>
    </row>
    <row r="19" spans="1:2" x14ac:dyDescent="0.25">
      <c r="A19" s="74" t="s">
        <v>160</v>
      </c>
      <c r="B19" s="75"/>
    </row>
    <row r="20" spans="1:2" x14ac:dyDescent="0.25">
      <c r="A20" s="74" t="s">
        <v>161</v>
      </c>
      <c r="B20" s="75"/>
    </row>
    <row r="21" spans="1:2" x14ac:dyDescent="0.25">
      <c r="A21" s="74" t="s">
        <v>162</v>
      </c>
      <c r="B21" s="75"/>
    </row>
    <row r="22" spans="1:2" x14ac:dyDescent="0.25">
      <c r="A22" s="6" t="s">
        <v>163</v>
      </c>
      <c r="B22" s="6">
        <f>COUNTIF(B17:B21,"Si")</f>
        <v>0</v>
      </c>
    </row>
    <row r="23" spans="1:2" x14ac:dyDescent="0.25">
      <c r="A23" s="72" t="s">
        <v>164</v>
      </c>
      <c r="B23" s="73"/>
    </row>
    <row r="24" spans="1:2" x14ac:dyDescent="0.25">
      <c r="A24" s="77" t="s">
        <v>165</v>
      </c>
      <c r="B24" s="75"/>
    </row>
    <row r="25" spans="1:2" x14ac:dyDescent="0.25">
      <c r="A25" s="74" t="s">
        <v>166</v>
      </c>
      <c r="B25" s="75"/>
    </row>
    <row r="26" spans="1:2" x14ac:dyDescent="0.25">
      <c r="A26" s="74" t="s">
        <v>167</v>
      </c>
      <c r="B26" s="75"/>
    </row>
    <row r="27" spans="1:2" x14ac:dyDescent="0.25">
      <c r="A27" s="74" t="s">
        <v>168</v>
      </c>
      <c r="B27" s="75"/>
    </row>
    <row r="28" spans="1:2" x14ac:dyDescent="0.25">
      <c r="A28" s="74" t="s">
        <v>169</v>
      </c>
      <c r="B28" s="75"/>
    </row>
    <row r="29" spans="1:2" x14ac:dyDescent="0.25">
      <c r="A29" s="74" t="s">
        <v>170</v>
      </c>
      <c r="B29" s="75"/>
    </row>
    <row r="30" spans="1:2" x14ac:dyDescent="0.25">
      <c r="A30" s="6" t="s">
        <v>171</v>
      </c>
      <c r="B30" s="6">
        <f>COUNTIF(B24:B29,"Si")</f>
        <v>0</v>
      </c>
    </row>
    <row r="31" spans="1:2" x14ac:dyDescent="0.25"/>
  </sheetData>
  <mergeCells count="2">
    <mergeCell ref="A1:B1"/>
    <mergeCell ref="A2:B2"/>
  </mergeCells>
  <conditionalFormatting sqref="B4:B5">
    <cfRule type="containsText" dxfId="20" priority="4" operator="containsText" text="Seleccionar">
      <formula>NOT(ISERROR(SEARCH("Seleccionar",B4)))</formula>
    </cfRule>
    <cfRule type="containsText" dxfId="19" priority="9" operator="containsText" text="dd/mm/aaaa">
      <formula>NOT(ISERROR(SEARCH("dd/mm/aaaa",B4)))</formula>
    </cfRule>
  </conditionalFormatting>
  <conditionalFormatting sqref="B3">
    <cfRule type="containsErrors" dxfId="18" priority="8">
      <formula>ISERROR(B3)</formula>
    </cfRule>
  </conditionalFormatting>
  <conditionalFormatting sqref="B4">
    <cfRule type="containsText" dxfId="17" priority="7" operator="containsText" text="Seleccionar">
      <formula>NOT(ISERROR(SEARCH("Seleccionar",B4)))</formula>
    </cfRule>
  </conditionalFormatting>
  <conditionalFormatting sqref="B5">
    <cfRule type="containsBlanks" dxfId="16" priority="6">
      <formula>LEN(TRIM(B5))=0</formula>
    </cfRule>
  </conditionalFormatting>
  <conditionalFormatting sqref="B5">
    <cfRule type="containsText" dxfId="15" priority="5" operator="containsText" text="Seleccionar">
      <formula>NOT(ISERROR(SEARCH("Seleccionar",B5)))</formula>
    </cfRule>
  </conditionalFormatting>
  <conditionalFormatting sqref="B9:B14">
    <cfRule type="containsBlanks" dxfId="14" priority="3">
      <formula>LEN(TRIM(B9))=0</formula>
    </cfRule>
  </conditionalFormatting>
  <conditionalFormatting sqref="B17:B21">
    <cfRule type="containsBlanks" dxfId="13" priority="2">
      <formula>LEN(TRIM(B17))=0</formula>
    </cfRule>
  </conditionalFormatting>
  <conditionalFormatting sqref="B24:B29">
    <cfRule type="containsBlanks" dxfId="12" priority="1">
      <formula>LEN(TRIM(B24))=0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2">
              <controlPr defaultSize="0" print="0" autoFill="0" autoPict="0">
                <anchor moveWithCells="1" sizeWithCells="1">
                  <from>
                    <xdr:col>3</xdr:col>
                    <xdr:colOff>457200</xdr:colOff>
                    <xdr:row>4</xdr:row>
                    <xdr:rowOff>123825</xdr:rowOff>
                  </from>
                  <to>
                    <xdr:col>3</xdr:col>
                    <xdr:colOff>2114550</xdr:colOff>
                    <xdr:row>5</xdr:row>
                    <xdr:rowOff>133350</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'D:\Users\mhernanm\Desktop\Archivos Excel\[15-L3FXV.xlsm]Catálogo'!#REF!</xm:f>
          </x14:formula1>
          <xm:sqref>B4</xm:sqref>
        </x14:dataValidation>
        <x14:dataValidation type="list" allowBlank="1" showInputMessage="1" showErrorMessage="1">
          <x14:formula1>
            <xm:f>'D:\Users\mhernanm\Desktop\Archivos Excel\[15-L3FXV.xlsm]Catálogo'!#REF!</xm:f>
          </x14:formula1>
          <xm:sqref>B9:B14 B17:B21 B24:B29</xm:sqref>
        </x14:dataValidation>
        <x14:dataValidation type="list" allowBlank="1" showInputMessage="1" showErrorMessage="1">
          <x14:formula1>
            <xm:f>'D:\Users\mhernanm\Desktop\Archivos Excel\[15-L3FXV.xlsm]Catálogo'!#REF!</xm:f>
          </x14:formula1>
          <xm:sqref>B5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showGridLines="0" workbookViewId="0">
      <selection sqref="A1:C1"/>
    </sheetView>
  </sheetViews>
  <sheetFormatPr baseColWidth="10" defaultColWidth="0" defaultRowHeight="15" customHeight="1" zeroHeight="1" x14ac:dyDescent="0.25"/>
  <cols>
    <col min="1" max="1" width="3.5703125" bestFit="1" customWidth="1"/>
    <col min="2" max="2" width="84.7109375" customWidth="1"/>
    <col min="3" max="3" width="11.140625" bestFit="1" customWidth="1"/>
    <col min="4" max="4" width="2.85546875" customWidth="1"/>
    <col min="5" max="5" width="38.7109375" customWidth="1"/>
    <col min="6" max="6" width="11.42578125" hidden="1" customWidth="1"/>
    <col min="7" max="7" width="12" hidden="1" customWidth="1"/>
    <col min="8" max="16384" width="11.42578125" hidden="1"/>
  </cols>
  <sheetData>
    <row r="1" spans="1:3" ht="26.25" customHeight="1" x14ac:dyDescent="0.25">
      <c r="A1" s="102" t="s">
        <v>172</v>
      </c>
      <c r="B1" s="102"/>
      <c r="C1" s="102"/>
    </row>
    <row r="2" spans="1:3" ht="24.75" customHeight="1" x14ac:dyDescent="0.25">
      <c r="A2" s="103" t="s">
        <v>2</v>
      </c>
      <c r="B2" s="103"/>
      <c r="C2" s="103"/>
    </row>
    <row r="3" spans="1:3" x14ac:dyDescent="0.25">
      <c r="B3" s="2"/>
      <c r="C3" s="65" t="s">
        <v>176</v>
      </c>
    </row>
    <row r="4" spans="1:3" x14ac:dyDescent="0.25">
      <c r="A4" s="97" t="s">
        <v>3</v>
      </c>
      <c r="B4" s="92"/>
      <c r="C4" s="4" t="s">
        <v>4</v>
      </c>
    </row>
    <row r="5" spans="1:3" x14ac:dyDescent="0.25">
      <c r="A5" s="97" t="s">
        <v>173</v>
      </c>
      <c r="B5" s="92"/>
      <c r="C5" s="4" t="s">
        <v>6</v>
      </c>
    </row>
    <row r="6" spans="1:3" x14ac:dyDescent="0.25">
      <c r="B6" s="70"/>
      <c r="C6" s="70"/>
    </row>
    <row r="7" spans="1:3" ht="30" x14ac:dyDescent="0.25">
      <c r="A7" s="78" t="s">
        <v>6</v>
      </c>
      <c r="B7" s="79" t="s">
        <v>174</v>
      </c>
      <c r="C7" s="79" t="s">
        <v>175</v>
      </c>
    </row>
    <row r="8" spans="1:3" x14ac:dyDescent="0.25">
      <c r="A8" s="80">
        <v>1</v>
      </c>
      <c r="B8" s="81"/>
      <c r="C8" s="82">
        <f>LEN(B8)</f>
        <v>0</v>
      </c>
    </row>
    <row r="9" spans="1:3" x14ac:dyDescent="0.25">
      <c r="A9" s="83">
        <v>2</v>
      </c>
      <c r="B9" s="84"/>
      <c r="C9" s="85">
        <f t="shared" ref="C9:C17" si="0">LEN(B9)</f>
        <v>0</v>
      </c>
    </row>
    <row r="10" spans="1:3" x14ac:dyDescent="0.25">
      <c r="A10" s="80">
        <v>3</v>
      </c>
      <c r="B10" s="86"/>
      <c r="C10" s="87">
        <f t="shared" si="0"/>
        <v>0</v>
      </c>
    </row>
    <row r="11" spans="1:3" x14ac:dyDescent="0.25">
      <c r="A11" s="83">
        <v>4</v>
      </c>
      <c r="B11" s="84"/>
      <c r="C11" s="85">
        <f t="shared" si="0"/>
        <v>0</v>
      </c>
    </row>
    <row r="12" spans="1:3" x14ac:dyDescent="0.25">
      <c r="A12" s="80">
        <v>5</v>
      </c>
      <c r="B12" s="86"/>
      <c r="C12" s="87">
        <f>LEN(B12)</f>
        <v>0</v>
      </c>
    </row>
    <row r="13" spans="1:3" x14ac:dyDescent="0.25">
      <c r="A13" s="83">
        <v>6</v>
      </c>
      <c r="B13" s="84"/>
      <c r="C13" s="85">
        <f>LEN(B13)</f>
        <v>0</v>
      </c>
    </row>
    <row r="14" spans="1:3" x14ac:dyDescent="0.25">
      <c r="A14" s="80">
        <v>7</v>
      </c>
      <c r="B14" s="86"/>
      <c r="C14" s="87">
        <f t="shared" si="0"/>
        <v>0</v>
      </c>
    </row>
    <row r="15" spans="1:3" x14ac:dyDescent="0.25">
      <c r="A15" s="83">
        <v>8</v>
      </c>
      <c r="B15" s="84"/>
      <c r="C15" s="85">
        <f t="shared" si="0"/>
        <v>0</v>
      </c>
    </row>
    <row r="16" spans="1:3" x14ac:dyDescent="0.25">
      <c r="A16" s="80">
        <v>9</v>
      </c>
      <c r="B16" s="86"/>
      <c r="C16" s="87">
        <f t="shared" si="0"/>
        <v>0</v>
      </c>
    </row>
    <row r="17" spans="1:3" x14ac:dyDescent="0.25">
      <c r="A17" s="83">
        <v>10</v>
      </c>
      <c r="B17" s="84"/>
      <c r="C17" s="85">
        <f t="shared" si="0"/>
        <v>0</v>
      </c>
    </row>
    <row r="18" spans="1:3" x14ac:dyDescent="0.25">
      <c r="B18" s="104"/>
      <c r="C18" s="105"/>
    </row>
    <row r="19" spans="1:3" x14ac:dyDescent="0.25"/>
  </sheetData>
  <mergeCells count="5">
    <mergeCell ref="A1:C1"/>
    <mergeCell ref="A2:C2"/>
    <mergeCell ref="A4:B4"/>
    <mergeCell ref="A5:B5"/>
    <mergeCell ref="B18:C18"/>
  </mergeCells>
  <conditionalFormatting sqref="C4:C5">
    <cfRule type="containsText" dxfId="7" priority="2" operator="containsText" text="Seleccionar">
      <formula>NOT(ISERROR(SEARCH("Seleccionar",C4)))</formula>
    </cfRule>
    <cfRule type="containsText" dxfId="6" priority="8" operator="containsText" text="dd/mm/aaaa">
      <formula>NOT(ISERROR(SEARCH("dd/mm/aaaa",C4)))</formula>
    </cfRule>
  </conditionalFormatting>
  <conditionalFormatting sqref="A2">
    <cfRule type="containsText" dxfId="5" priority="7" operator="containsText" text="Capture el nombre del sujeto obligado">
      <formula>NOT(ISERROR(SEARCH("Capture el nombre del sujeto obligado",A2)))</formula>
    </cfRule>
  </conditionalFormatting>
  <conditionalFormatting sqref="C3">
    <cfRule type="containsErrors" dxfId="4" priority="6">
      <formula>ISERROR(C3)</formula>
    </cfRule>
  </conditionalFormatting>
  <conditionalFormatting sqref="C4">
    <cfRule type="containsText" dxfId="3" priority="5" operator="containsText" text="Seleccionar">
      <formula>NOT(ISERROR(SEARCH("Seleccionar",C4)))</formula>
    </cfRule>
  </conditionalFormatting>
  <conditionalFormatting sqref="C5">
    <cfRule type="containsBlanks" dxfId="2" priority="4">
      <formula>LEN(TRIM(C5))=0</formula>
    </cfRule>
  </conditionalFormatting>
  <conditionalFormatting sqref="C5">
    <cfRule type="containsText" dxfId="1" priority="3" operator="containsText" text="Seleccionar">
      <formula>NOT(ISERROR(SEARCH("Seleccionar",C5)))</formula>
    </cfRule>
  </conditionalFormatting>
  <conditionalFormatting sqref="B8:B17">
    <cfRule type="containsBlanks" dxfId="0"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2">
              <controlPr defaultSize="0" print="0" autoFill="0" autoPict="0">
                <anchor moveWithCells="1" sizeWithCells="1">
                  <from>
                    <xdr:col>4</xdr:col>
                    <xdr:colOff>447675</xdr:colOff>
                    <xdr:row>6</xdr:row>
                    <xdr:rowOff>142875</xdr:rowOff>
                  </from>
                  <to>
                    <xdr:col>4</xdr:col>
                    <xdr:colOff>2105025</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'D:\Users\mhernanm\Desktop\Archivos Excel\[16-L3FXVI.xlsm]Catálogo'!#REF!</xm:f>
          </x14:formula1>
          <xm:sqref>C4</xm:sqref>
        </x14:dataValidation>
        <x14:dataValidation type="list" allowBlank="1" showInputMessage="1" showErrorMessage="1">
          <x14:formula1>
            <xm:f>'D:\Users\mhernanm\Desktop\Archivos Excel\[16-L3FXVI.xlsm]Catálogo'!#REF!</xm:f>
          </x14:formula1>
          <xm:sqref>C5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FRACC IV</vt:lpstr>
      <vt:lpstr>FRACC X</vt:lpstr>
      <vt:lpstr>FRACC XII</vt:lpstr>
      <vt:lpstr>FRACC XIV</vt:lpstr>
      <vt:lpstr>FRACC XV</vt:lpstr>
      <vt:lpstr>FRACC XVI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Alejandro Hernández Montoya</dc:creator>
  <cp:lastModifiedBy>Marcos Alejandro Hernández Montoya</cp:lastModifiedBy>
  <dcterms:created xsi:type="dcterms:W3CDTF">2023-04-18T21:21:00Z</dcterms:created>
  <dcterms:modified xsi:type="dcterms:W3CDTF">2023-04-18T21:51:22Z</dcterms:modified>
</cp:coreProperties>
</file>