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9E9EA8A9-8F01-4C8E-8AA4-C6B05C56CC91}" xr6:coauthVersionLast="47" xr6:coauthVersionMax="47" xr10:uidLastSave="{00000000-0000-0000-0000-000000000000}"/>
  <bookViews>
    <workbookView xWindow="-120" yWindow="-120" windowWidth="29040" windowHeight="15840" xr2:uid="{2F3840B6-97FC-4A69-8D2C-CC9A476340AB}"/>
  </bookViews>
  <sheets>
    <sheet name="FRACC IV" sheetId="1" r:id="rId1"/>
    <sheet name="FRACC X" sheetId="2" r:id="rId2"/>
    <sheet name="FRACC XII" sheetId="3" r:id="rId3"/>
    <sheet name="FRACC XIV" sheetId="4" r:id="rId4"/>
    <sheet name="FRACC XV" sheetId="5" r:id="rId5"/>
    <sheet name="FRACC XV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/>
  <c r="B22" i="5"/>
  <c r="B15" i="5"/>
  <c r="B19" i="4"/>
  <c r="H86" i="3"/>
  <c r="G86" i="3"/>
  <c r="F86" i="3"/>
  <c r="E86" i="3"/>
  <c r="D86" i="3"/>
  <c r="C86" i="3"/>
  <c r="B86" i="3"/>
  <c r="A86" i="3"/>
  <c r="G30" i="2"/>
  <c r="F30" i="2"/>
  <c r="E30" i="2"/>
  <c r="D30" i="2"/>
  <c r="C30" i="2"/>
  <c r="B30" i="2"/>
  <c r="B80" i="1"/>
  <c r="C44" i="1" s="1"/>
  <c r="C74" i="1"/>
  <c r="C73" i="1"/>
  <c r="C72" i="1"/>
  <c r="C69" i="1"/>
  <c r="C68" i="1"/>
  <c r="C67" i="1"/>
  <c r="C65" i="1"/>
  <c r="C64" i="1"/>
  <c r="C63" i="1"/>
  <c r="C62" i="1"/>
  <c r="C61" i="1"/>
  <c r="C60" i="1"/>
  <c r="C58" i="1"/>
  <c r="C57" i="1"/>
  <c r="C56" i="1"/>
  <c r="C55" i="1"/>
  <c r="C53" i="1"/>
  <c r="C52" i="1"/>
  <c r="C51" i="1"/>
  <c r="C49" i="1"/>
  <c r="C48" i="1"/>
  <c r="C47" i="1"/>
  <c r="C46" i="1"/>
  <c r="C43" i="1"/>
  <c r="C42" i="1"/>
  <c r="C41" i="1"/>
  <c r="C40" i="1"/>
  <c r="C39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6" i="1"/>
  <c r="C15" i="1"/>
  <c r="C14" i="1"/>
  <c r="C12" i="1"/>
  <c r="C11" i="1"/>
  <c r="C10" i="1"/>
  <c r="C9" i="1"/>
  <c r="C70" i="1" l="1"/>
  <c r="C80" i="1" s="1"/>
</calcChain>
</file>

<file path=xl/sharedStrings.xml><?xml version="1.0" encoding="utf-8"?>
<sst xmlns="http://schemas.openxmlformats.org/spreadsheetml/2006/main" count="180" uniqueCount="149">
  <si>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</si>
  <si>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</si>
  <si>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</si>
  <si>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</si>
  <si>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3° 2021</t>
  </si>
  <si>
    <t>1.- Durante el periodo que reporta se recibieron Solicitudes de Información?</t>
  </si>
  <si>
    <t>Si</t>
  </si>
  <si>
    <t>Temáticas de las solicitudes  de información pública</t>
  </si>
  <si>
    <t>Número de solicitudes información del periodo informado</t>
  </si>
  <si>
    <t>% del total ingresado</t>
  </si>
  <si>
    <t>Estructura orgánica</t>
  </si>
  <si>
    <t>a) Organigrama</t>
  </si>
  <si>
    <t>b) Directorio</t>
  </si>
  <si>
    <t>c) Vacantes</t>
  </si>
  <si>
    <t>d) Otros</t>
  </si>
  <si>
    <t>Remuneraciones</t>
  </si>
  <si>
    <t>a) Sueldos</t>
  </si>
  <si>
    <t>b) Prestaciones o sistemas de compensación (remuneraciones a dirigentes sindicales)</t>
  </si>
  <si>
    <t>c) Otros</t>
  </si>
  <si>
    <t>Información generada o administrada por el sujeto obligado</t>
  </si>
  <si>
    <t>a) Trámites</t>
  </si>
  <si>
    <t>b) Estadísticas</t>
  </si>
  <si>
    <t>c) Resultados de encuestas</t>
  </si>
  <si>
    <t>d) Marco jurídico</t>
  </si>
  <si>
    <t>e) Estatutos sindicales</t>
  </si>
  <si>
    <t>f) Padrones de socios</t>
  </si>
  <si>
    <t>g) Contrato Colectivo, Reglamentos Interiores, Condiciones Generales de Trabajo</t>
  </si>
  <si>
    <t>h) Asesoría jurídica u orientación sobre temas laborales</t>
  </si>
  <si>
    <t>i) Otros</t>
  </si>
  <si>
    <t>Información referente a recursos públicos</t>
  </si>
  <si>
    <t>a) Recursos públicos en dinero</t>
  </si>
  <si>
    <t>b) Recursos públicos en especie</t>
  </si>
  <si>
    <t>c) Bienes muebles e inmuebles</t>
  </si>
  <si>
    <t>d) Donaciones</t>
  </si>
  <si>
    <t>e) Contratos y convenios</t>
  </si>
  <si>
    <t>f) Otros</t>
  </si>
  <si>
    <t>Vida interna sindical</t>
  </si>
  <si>
    <t>a) Cuotas sindicales</t>
  </si>
  <si>
    <t>b) Información relacionada con recursos privados</t>
  </si>
  <si>
    <t>Información referente a contratos celebrados</t>
  </si>
  <si>
    <t>a) Obras públicas</t>
  </si>
  <si>
    <t>b) Bienes adquiridos</t>
  </si>
  <si>
    <t>c) Servicios contratados</t>
  </si>
  <si>
    <t>d) Bienes arrendados</t>
  </si>
  <si>
    <t>e) Licitaciones</t>
  </si>
  <si>
    <t>Eventos estatutarios</t>
  </si>
  <si>
    <t>a) Congresos y asambleas</t>
  </si>
  <si>
    <t>b) Tomas de nota</t>
  </si>
  <si>
    <t>c) Actas de asambleas</t>
  </si>
  <si>
    <t>Auditorias al ejercicio presupuestal con recursos públicos</t>
  </si>
  <si>
    <t>a) Resultados</t>
  </si>
  <si>
    <t xml:space="preserve">b) Avance de recomendaciones </t>
  </si>
  <si>
    <t>Datos personales</t>
  </si>
  <si>
    <t>a) Datos personales</t>
  </si>
  <si>
    <t>b) ¿Recibió alguna solicitud referente a expediente clínico o médico?</t>
  </si>
  <si>
    <t>c) ¿Tuvo requerimientos en torno al expediente laboral?</t>
  </si>
  <si>
    <t>Igualdad de Género</t>
  </si>
  <si>
    <t>a) Programas de apoyo a mujeres</t>
  </si>
  <si>
    <t>b) Salud de la mujer</t>
  </si>
  <si>
    <t>c) Violencia de género</t>
  </si>
  <si>
    <t>d) Discriminación laboral</t>
  </si>
  <si>
    <t>e) Mujeres empresarias</t>
  </si>
  <si>
    <t>Otros Rubros</t>
  </si>
  <si>
    <t>a) Comunidades indígenas</t>
  </si>
  <si>
    <t>b) Medio ambiente</t>
  </si>
  <si>
    <t>c) Programas Sociales</t>
  </si>
  <si>
    <t>d)  Otros</t>
  </si>
  <si>
    <t>Otros Rubros Generales</t>
  </si>
  <si>
    <t>a) Mal capturadas o repetidas</t>
  </si>
  <si>
    <t>b) No es competencia de la unidad</t>
  </si>
  <si>
    <t>c) No corresponde al marco de la ley</t>
  </si>
  <si>
    <t>Preguntas frecuentes</t>
  </si>
  <si>
    <r>
      <t xml:space="preserve">Temática de preguntas frecuentes
</t>
    </r>
    <r>
      <rPr>
        <b/>
        <sz val="11"/>
        <color rgb="FF92D050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</si>
  <si>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</si>
  <si>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</si>
  <si>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</si>
  <si>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</si>
  <si>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preguntas frecuentes)</t>
  </si>
  <si>
    <t>60218</t>
  </si>
  <si>
    <t>Lineamiento tercero, fracción X. Reporte de Trabajo realizado por el Comité de Transparencia.</t>
  </si>
  <si>
    <t>Durante el periodo que reporta. ¿El Comité de Trasparencia emitió resoluciones y/o atendió casos?</t>
  </si>
  <si>
    <t>No</t>
  </si>
  <si>
    <t>Número de resoluciones emitidas en el Comité de Transparencia</t>
  </si>
  <si>
    <t>Número de sesión o # consecutivo</t>
  </si>
  <si>
    <t>Fecha de la Sesión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</si>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</sst>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-0.249977111117893"/>
        <bgColor theme="8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7" xfId="0" applyBorder="1"/>
    <xf numFmtId="0" fontId="0" fillId="0" borderId="7" xfId="0" applyBorder="1" applyAlignment="1" applyProtection="1">
      <alignment horizontal="center" vertical="center"/>
      <protection locked="0"/>
    </xf>
    <xf numFmtId="2" fontId="0" fillId="0" borderId="7" xfId="0" applyNumberFormat="1" applyBorder="1"/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2" borderId="3" xfId="0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4" borderId="4" xfId="0" applyFont="1" applyFill="1" applyBorder="1"/>
    <xf numFmtId="0" fontId="0" fillId="4" borderId="4" xfId="0" applyFill="1" applyBorder="1"/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2" fillId="5" borderId="7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2" fontId="0" fillId="0" borderId="7" xfId="0" applyNumberFormat="1" applyFill="1" applyBorder="1"/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87">
    <dxf>
      <fill>
        <patternFill patternType="solid">
          <fgColor indexed="64"/>
          <bgColor theme="8" tint="-0.249977111117893"/>
        </patternFill>
      </fill>
      <alignment horizontal="center" vertical="center" textRotation="0" indent="0" justifyLastLine="0" shrinkToFit="0" readingOrder="0"/>
      <protection locked="1" hidden="0"/>
    </dxf>
    <dxf>
      <fill>
        <patternFill>
          <bgColor theme="8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ill>
        <patternFill>
          <bgColor rgb="FFFFFF00"/>
        </patternFill>
      </fill>
    </dxf>
    <dxf>
      <font>
        <color theme="0" tint="-0.499984740745262"/>
      </font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protection locked="1" hidden="0"/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238124</xdr:rowOff>
    </xdr:from>
    <xdr:to>
      <xdr:col>16383</xdr:col>
      <xdr:colOff>38100</xdr:colOff>
      <xdr:row>5</xdr:row>
      <xdr:rowOff>266700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628649"/>
          <a:ext cx="2371725" cy="92392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Seleccione o capture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12</xdr:row>
      <xdr:rowOff>76199</xdr:rowOff>
    </xdr:from>
    <xdr:to>
      <xdr:col>16383</xdr:col>
      <xdr:colOff>85725</xdr:colOff>
      <xdr:row>17</xdr:row>
      <xdr:rowOff>180975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62800" y="3676649"/>
          <a:ext cx="2371725" cy="1057276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el subtema </a:t>
          </a:r>
          <a:r>
            <a:rPr lang="es-MX" sz="1000" b="1">
              <a:solidFill>
                <a:schemeClr val="tx1"/>
              </a:solidFill>
            </a:rPr>
            <a:t>"Otros", s</a:t>
          </a:r>
          <a:r>
            <a:rPr lang="es-MX" sz="1000" b="0">
              <a:solidFill>
                <a:schemeClr val="tx1"/>
              </a:solidFill>
            </a:rPr>
            <a:t>e deberá registrar las solicitudes cuando en el rubro relacionado no se encuentre un inciso que se adecue a la naturaleza de la solicitud. </a:t>
          </a:r>
          <a:r>
            <a:rPr lang="es-MX" sz="1000" b="1">
              <a:solidFill>
                <a:schemeClr val="tx1"/>
              </a:solidFill>
            </a:rPr>
            <a:t>NO DEBERA ADICIONAR</a:t>
          </a:r>
          <a:r>
            <a:rPr lang="es-MX" sz="1000" b="1" baseline="0">
              <a:solidFill>
                <a:schemeClr val="tx1"/>
              </a:solidFill>
            </a:rPr>
            <a:t> MAS FILAS. 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5</xdr:row>
          <xdr:rowOff>314325</xdr:rowOff>
        </xdr:from>
        <xdr:to>
          <xdr:col>4</xdr:col>
          <xdr:colOff>1952625</xdr:colOff>
          <xdr:row>6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304800</xdr:colOff>
      <xdr:row>0</xdr:row>
      <xdr:rowOff>47626</xdr:rowOff>
    </xdr:from>
    <xdr:to>
      <xdr:col>16383</xdr:col>
      <xdr:colOff>57150</xdr:colOff>
      <xdr:row>2</xdr:row>
      <xdr:rowOff>209551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4225" y="47626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323850</xdr:colOff>
      <xdr:row>7</xdr:row>
      <xdr:rowOff>28575</xdr:rowOff>
    </xdr:from>
    <xdr:to>
      <xdr:col>16383</xdr:col>
      <xdr:colOff>76200</xdr:colOff>
      <xdr:row>12</xdr:row>
      <xdr:rowOff>28575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53275" y="2676525"/>
          <a:ext cx="2371725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000" b="0">
              <a:solidFill>
                <a:schemeClr val="tx1"/>
              </a:solidFill>
            </a:rPr>
            <a:t>deberá capturar </a:t>
          </a:r>
          <a:r>
            <a:rPr lang="es-MX" sz="1000">
              <a:solidFill>
                <a:schemeClr val="tx1"/>
              </a:solidFill>
            </a:rPr>
            <a:t>sólo datos numéricos</a:t>
          </a:r>
          <a:r>
            <a:rPr lang="es-MX" sz="10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323850</xdr:colOff>
      <xdr:row>6</xdr:row>
      <xdr:rowOff>123826</xdr:rowOff>
    </xdr:from>
    <xdr:to>
      <xdr:col>16383</xdr:col>
      <xdr:colOff>76200</xdr:colOff>
      <xdr:row>6</xdr:row>
      <xdr:rowOff>800100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1952626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 recibieron solicitudes de información,</a:t>
          </a:r>
          <a:r>
            <a:rPr lang="es-MX" sz="10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000" b="1" baseline="0">
              <a:solidFill>
                <a:schemeClr val="tx1"/>
              </a:solidFill>
            </a:rPr>
            <a:t>8.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16383</xdr:col>
      <xdr:colOff>95250</xdr:colOff>
      <xdr:row>22</xdr:row>
      <xdr:rowOff>57150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72325" y="4791075"/>
          <a:ext cx="2371725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</a:t>
          </a:r>
          <a:r>
            <a:rPr lang="es-MX" sz="1000" b="0" baseline="0">
              <a:solidFill>
                <a:schemeClr val="tx1"/>
              </a:solidFill>
            </a:rPr>
            <a:t> temática "</a:t>
          </a:r>
          <a:r>
            <a:rPr lang="es-MX" sz="1000" b="1" baseline="0">
              <a:solidFill>
                <a:schemeClr val="tx1"/>
              </a:solidFill>
            </a:rPr>
            <a:t>Preguntas Frecuentes</a:t>
          </a:r>
          <a:r>
            <a:rPr lang="es-MX" sz="1000" b="0" baseline="0">
              <a:solidFill>
                <a:schemeClr val="tx1"/>
              </a:solidFill>
            </a:rPr>
            <a:t>", deberá seleccionar el tema en la columna B. Estos datos no se utilizan para el cálculo del porcentaje.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47625</xdr:colOff>
      <xdr:row>2</xdr:row>
      <xdr:rowOff>9525</xdr:rowOff>
    </xdr:from>
    <xdr:to>
      <xdr:col>3</xdr:col>
      <xdr:colOff>38100</xdr:colOff>
      <xdr:row>3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0050"/>
          <a:ext cx="68199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14</xdr:row>
      <xdr:rowOff>104775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466725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14</xdr:row>
      <xdr:rowOff>161925</xdr:rowOff>
    </xdr:from>
    <xdr:to>
      <xdr:col>7</xdr:col>
      <xdr:colOff>2743200</xdr:colOff>
      <xdr:row>21</xdr:row>
      <xdr:rowOff>180975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5337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2</xdr:row>
      <xdr:rowOff>19050</xdr:rowOff>
    </xdr:from>
    <xdr:to>
      <xdr:col>7</xdr:col>
      <xdr:colOff>9525</xdr:colOff>
      <xdr:row>3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"/>
          <a:ext cx="92583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28576</xdr:rowOff>
    </xdr:from>
    <xdr:to>
      <xdr:col>10</xdr:col>
      <xdr:colOff>0</xdr:colOff>
      <xdr:row>18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3400426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19050</xdr:rowOff>
    </xdr:from>
    <xdr:to>
      <xdr:col>8</xdr:col>
      <xdr:colOff>0</xdr:colOff>
      <xdr:row>2</xdr:row>
      <xdr:rowOff>295275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0991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47625</xdr:rowOff>
    </xdr:from>
    <xdr:to>
      <xdr:col>2</xdr:col>
      <xdr:colOff>19050</xdr:colOff>
      <xdr:row>1</xdr:row>
      <xdr:rowOff>371475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09625"/>
          <a:ext cx="6419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1333500</xdr:colOff>
      <xdr:row>1</xdr:row>
      <xdr:rowOff>400050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9625"/>
          <a:ext cx="78867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866777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05625" y="2181224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15150" y="294322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38100</xdr:rowOff>
    </xdr:from>
    <xdr:to>
      <xdr:col>2</xdr:col>
      <xdr:colOff>723900</xdr:colOff>
      <xdr:row>1</xdr:row>
      <xdr:rowOff>381000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1475"/>
          <a:ext cx="66008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A6448F-D8F2-4FED-BC91-7574F96EE28D}" name="Tabla1" displayName="Tabla1" ref="A7:C80" headerRowDxfId="80">
  <tableColumns count="3">
    <tableColumn id="1" xr3:uid="{F92A6F4B-EA2F-4677-A104-96B808807DFB}" name="Temáticas de las solicitudes  de información pública" totalsRowLabel="Total"/>
    <tableColumn id="2" xr3:uid="{979260C5-C53A-4BDE-B28E-50B42712C58F}" name="Número de solicitudes información del periodo informado" dataDxfId="79"/>
    <tableColumn id="3" xr3:uid="{FB58FD3C-F2AD-4452-BF60-3F67D2BA4AAF}" name="% del total ingresado" totalsRowFunction="cou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FADC95-BDA9-4E3F-8661-ECF5E0F5BA06}" name="Tabla13" displayName="Tabla13" ref="A9:G30" totalsRowCount="1" headerRowDxfId="10" dataDxfId="73" totalsRowDxfId="2" tableBorderDxfId="72">
  <tableColumns count="7">
    <tableColumn id="1" xr3:uid="{E8D0A6D8-B789-43FE-B00E-61996FAC25CC}" name="Número de sesión o # consecutivo" totalsRowLabel="Total" dataDxfId="71" totalsRowDxfId="9"/>
    <tableColumn id="2" xr3:uid="{D4151FA2-1ECD-4592-BCF8-564AB6D1960B}" name="Fecha de la Sesión" totalsRowFunction="custom" dataDxfId="70" totalsRowDxfId="8">
      <totalsRowFormula>COUNTA(Tabla13[Fecha de la Sesión])</totalsRowFormula>
    </tableColumn>
    <tableColumn id="3" xr3:uid="{E35C0A97-8BB3-4F9F-81C0-34FCC2A6BAB5}" name="Tipo de sesión_x000a_(seleccionar)" totalsRowFunction="custom" dataDxfId="69" totalsRowDxfId="7">
      <totalsRowFormula>COUNT(Tabla13[Tipo de sesión
(seleccionar)])</totalsRowFormula>
    </tableColumn>
    <tableColumn id="4" xr3:uid="{B8C10872-3A32-4052-B55C-6F4BAD519AAA}" name="Número de asuntos atendidos" totalsRowFunction="custom" dataDxfId="68" totalsRowDxfId="6">
      <totalsRowFormula>SUM(Tabla13[Número de asuntos atendidos])</totalsRowFormula>
    </tableColumn>
    <tableColumn id="5" xr3:uid="{0CEE5672-2FCF-46D8-93FA-8D844C8442A9}" name="Confirmatorias" totalsRowFunction="custom" dataDxfId="67" totalsRowDxfId="5">
      <totalsRowFormula>SUM(Tabla13[Confirmatorias])</totalsRowFormula>
    </tableColumn>
    <tableColumn id="6" xr3:uid="{CDF6343B-AD8E-4499-B301-A9F363332882}" name="Revocatorias" totalsRowFunction="custom" dataDxfId="66" totalsRowDxfId="4">
      <totalsRowFormula>SUM(Tabla13[Revocatorias])</totalsRowFormula>
    </tableColumn>
    <tableColumn id="7" xr3:uid="{E2D80005-0A75-42CF-A5B5-423D8392BA9B}" name="Modificatorias" totalsRowFunction="custom" dataDxfId="65" totalsRowDxfId="3">
      <totalsRowFormula>SUM(Tabla13[Modificatorias])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D2D45D-C930-48A4-BD59-8307FD69C263}" name="Tabla14" displayName="Tabla14" ref="A8:H86" totalsRowCount="1" headerRowDxfId="1" dataDxfId="62" totalsRowDxfId="61">
  <tableColumns count="8">
    <tableColumn id="1" xr3:uid="{9A84A1E2-57A6-4A91-8D9E-46B0FA6B8541}" name="Mes en el que se realizó el evento_x000a_(seleccionar)" totalsRowFunction="custom" dataDxfId="60" totalsRowDxfId="59">
      <totalsRowFormula>COUNTA(Tabla14[Mes en el que se realizó el evento
(seleccionar)])</totalsRowFormula>
    </tableColumn>
    <tableColumn id="2" xr3:uid="{B3660753-63D2-4F3F-9793-F7E28CAAEAB6}" name="Nombre del evento" totalsRowFunction="custom" dataDxfId="58" totalsRowDxfId="57">
      <totalsRowFormula>COUNTA(Tabla14[Nombre del evento])</totalsRowFormula>
    </tableColumn>
    <tableColumn id="3" xr3:uid="{6D7F4FB8-3426-461F-8315-41939C4C071D}" name="Temática del evento_x000a_(seleccionar)" totalsRowFunction="custom" dataDxfId="56" totalsRowDxfId="55">
      <totalsRowFormula>COUNTA(Tabla14[Temática del evento
(seleccionar)])</totalsRowFormula>
    </tableColumn>
    <tableColumn id="8" xr3:uid="{7DF2BCBA-63FF-4B74-AF85-61F5FCE47F8F}" name="Número de servidores públicos asistentes" totalsRowFunction="custom" dataDxfId="54" totalsRowDxfId="53">
      <totalsRowFormula>SUM(Tabla14[Número de servidores públicos asistentes])</totalsRowFormula>
    </tableColumn>
    <tableColumn id="7" xr3:uid="{B7FC12E0-7C29-4FE4-B53C-705D765C1CF6}" name="Institución que provee la capacitación" totalsRowFunction="custom" dataDxfId="52" totalsRowDxfId="51">
      <totalsRowFormula>COUNTA(Tabla14[Institución que provee la capacitación])</totalsRowFormula>
    </tableColumn>
    <tableColumn id="6" xr3:uid="{F8814867-E4AA-4214-8A9A-3DD6D3EFDF11}" name="Tipo de evento_x000a_(seleccionar)" totalsRowFunction="custom" dataDxfId="50" totalsRowDxfId="49">
      <totalsRowFormula>COUNTA(Tabla14[Tipo de evento
(seleccionar)])</totalsRowFormula>
    </tableColumn>
    <tableColumn id="5" xr3:uid="{64348FC6-BA76-493A-9C53-A3E62DF26214}" name="# sesiones impartidas" totalsRowFunction="custom" dataDxfId="48" totalsRowDxfId="47">
      <totalsRowFormula>SUM(Tabla14['# sesiones impartidas])</totalsRowFormula>
    </tableColumn>
    <tableColumn id="4" xr3:uid="{18B30872-82A1-408D-BF52-4F4B1EA6C1CB}" name="# horas impartidas" totalsRowFunction="custom" dataDxfId="46" totalsRowDxfId="45">
      <totalsRowFormula>SUM(Tabla14['# horas impartidas])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1698EB-C8C2-47C0-94D1-FAEDC1B6C958}" name="Tabla2" displayName="Tabla2" ref="A7:B19" totalsRowCount="1" headerRowDxfId="0" dataDxfId="37" totalsRowDxfId="36">
  <tableColumns count="2">
    <tableColumn id="1" xr3:uid="{A21BC295-0F03-4E2E-80C5-EE40868D8C37}" name="ACCIÓN DE MEJORA" totalsRowLabel="Total de acciones" dataDxfId="35" totalsRowDxfId="34"/>
    <tableColumn id="2" xr3:uid="{F74469AC-56BD-442A-83A3-831A9FFA7599}" name="SI / NO_x000a_(seleccionar)" totalsRowFunction="custom" dataDxfId="33" totalsRowDxfId="32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ED1D0EE-AC75-4D9F-8541-BCC0D70E6C2B}" name="Tabla16" displayName="Tabla16" ref="A8:B30" headerRowCount="0" totalsRowShown="0" headerRowDxfId="22">
  <tableColumns count="2">
    <tableColumn id="1" xr3:uid="{3915ECD3-9406-4DE2-B463-9FEF8649EDE0}" name="Medio de entrada de las solicitudes de información" headerRowDxfId="21"/>
    <tableColumn id="18" xr3:uid="{0E37AF79-05FE-4FD0-9A19-F50BF286CB24}" name="Columna1" headerRowDxfId="20" dataDxfId="19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7130-3E52-4A90-AC22-418517A4CA64}">
  <dimension ref="A1:XFC93"/>
  <sheetViews>
    <sheetView tabSelected="1" workbookViewId="0">
      <selection sqref="A1:C1"/>
    </sheetView>
  </sheetViews>
  <sheetFormatPr baseColWidth="10" defaultColWidth="0" defaultRowHeight="15" customHeight="1" zeroHeight="1" x14ac:dyDescent="0.25"/>
  <cols>
    <col min="1" max="1" width="57.140625" customWidth="1"/>
    <col min="2" max="2" width="20.5703125" customWidth="1"/>
    <col min="3" max="3" width="24.7109375" customWidth="1"/>
    <col min="4" max="4" width="5.85546875" customWidth="1"/>
    <col min="5" max="5" width="33.42578125" customWidth="1"/>
    <col min="6" max="16383" width="12.5703125" hidden="1"/>
    <col min="16384" max="16384" width="2.28515625" customWidth="1"/>
  </cols>
  <sheetData>
    <row r="1" spans="1:5" ht="15.75" customHeight="1" x14ac:dyDescent="0.3">
      <c r="A1" s="44" t="s">
        <v>0</v>
      </c>
      <c r="B1" s="44"/>
      <c r="C1" s="44"/>
    </row>
    <row r="2" spans="1:5" x14ac:dyDescent="0.25">
      <c r="A2" t="s">
        <v>1</v>
      </c>
    </row>
    <row r="3" spans="1:5" ht="25.5" customHeight="1" x14ac:dyDescent="0.25">
      <c r="A3" s="45" t="s">
        <v>2</v>
      </c>
      <c r="B3" s="45"/>
      <c r="C3" s="45"/>
      <c r="E3" s="46"/>
    </row>
    <row r="4" spans="1:5" x14ac:dyDescent="0.25">
      <c r="A4" s="1"/>
      <c r="B4" s="1"/>
      <c r="C4" s="2" t="s">
        <v>78</v>
      </c>
      <c r="E4" s="46"/>
    </row>
    <row r="5" spans="1:5" ht="30" customHeight="1" x14ac:dyDescent="0.25">
      <c r="A5" s="58" t="s">
        <v>3</v>
      </c>
      <c r="B5" s="59"/>
      <c r="C5" s="3" t="s">
        <v>4</v>
      </c>
      <c r="E5" s="46"/>
    </row>
    <row r="6" spans="1:5" ht="42.75" customHeight="1" x14ac:dyDescent="0.25">
      <c r="A6" s="58" t="s">
        <v>5</v>
      </c>
      <c r="B6" s="60"/>
      <c r="C6" s="3" t="s">
        <v>6</v>
      </c>
      <c r="E6" s="4"/>
    </row>
    <row r="7" spans="1:5" ht="64.5" customHeight="1" x14ac:dyDescent="0.25">
      <c r="A7" s="61" t="s">
        <v>7</v>
      </c>
      <c r="B7" s="62" t="s">
        <v>8</v>
      </c>
      <c r="C7" s="63" t="s">
        <v>9</v>
      </c>
    </row>
    <row r="8" spans="1:5" ht="15" customHeight="1" x14ac:dyDescent="0.25">
      <c r="A8" s="65" t="s">
        <v>10</v>
      </c>
      <c r="B8" s="64"/>
      <c r="C8" s="64"/>
    </row>
    <row r="9" spans="1:5" ht="15" customHeight="1" x14ac:dyDescent="0.25">
      <c r="A9" s="5" t="s">
        <v>11</v>
      </c>
      <c r="B9" s="6"/>
      <c r="C9" s="7" t="str">
        <f>IF(Tabla1[[#This Row],[Número de solicitudes información del periodo informado]]="","",(Tabla1[[#This Row],[Número de solicitudes información del periodo informado]]/$B$80)*100)</f>
        <v/>
      </c>
    </row>
    <row r="10" spans="1:5" ht="15" customHeight="1" x14ac:dyDescent="0.25">
      <c r="A10" s="5" t="s">
        <v>12</v>
      </c>
      <c r="B10" s="6"/>
      <c r="C10" s="7" t="str">
        <f>IF(Tabla1[[#This Row],[Número de solicitudes información del periodo informado]]="","",(Tabla1[[#This Row],[Número de solicitudes información del periodo informado]]/$B$80)*100)</f>
        <v/>
      </c>
    </row>
    <row r="11" spans="1:5" ht="15" customHeight="1" x14ac:dyDescent="0.25">
      <c r="A11" s="5" t="s">
        <v>13</v>
      </c>
      <c r="B11" s="6"/>
      <c r="C11" s="7" t="str">
        <f>IF(Tabla1[[#This Row],[Número de solicitudes información del periodo informado]]="","",(Tabla1[[#This Row],[Número de solicitudes información del periodo informado]]/$B$80)*100)</f>
        <v/>
      </c>
    </row>
    <row r="12" spans="1:5" ht="15" customHeight="1" x14ac:dyDescent="0.25">
      <c r="A12" s="5" t="s">
        <v>14</v>
      </c>
      <c r="B12" s="6"/>
      <c r="C12" s="7" t="str">
        <f>IF(Tabla1[[#This Row],[Número de solicitudes información del periodo informado]]="","",(Tabla1[[#This Row],[Número de solicitudes información del periodo informado]]/$B$80)*100)</f>
        <v/>
      </c>
    </row>
    <row r="13" spans="1:5" ht="15" customHeight="1" x14ac:dyDescent="0.25">
      <c r="A13" s="65" t="s">
        <v>15</v>
      </c>
      <c r="B13" s="65"/>
      <c r="C13" s="65"/>
    </row>
    <row r="14" spans="1:5" ht="15" customHeight="1" x14ac:dyDescent="0.25">
      <c r="A14" s="5" t="s">
        <v>16</v>
      </c>
      <c r="B14" s="6"/>
      <c r="C14" s="7" t="str">
        <f>IF(Tabla1[[#This Row],[Número de solicitudes información del periodo informado]]="","",(Tabla1[[#This Row],[Número de solicitudes información del periodo informado]]/$B$80)*100)</f>
        <v/>
      </c>
    </row>
    <row r="15" spans="1:5" ht="15" customHeight="1" x14ac:dyDescent="0.25">
      <c r="A15" s="5" t="s">
        <v>17</v>
      </c>
      <c r="B15" s="6"/>
      <c r="C15" s="7" t="str">
        <f>IF(Tabla1[[#This Row],[Número de solicitudes información del periodo informado]]="","",(Tabla1[[#This Row],[Número de solicitudes información del periodo informado]]/$B$80)*100)</f>
        <v/>
      </c>
    </row>
    <row r="16" spans="1:5" ht="15" customHeight="1" x14ac:dyDescent="0.25">
      <c r="A16" s="5" t="s">
        <v>18</v>
      </c>
      <c r="B16" s="6"/>
      <c r="C16" s="7" t="str">
        <f>IF(Tabla1[[#This Row],[Número de solicitudes información del periodo informado]]="","",(Tabla1[[#This Row],[Número de solicitudes información del periodo informado]]/$B$80)*100)</f>
        <v/>
      </c>
    </row>
    <row r="17" spans="1:3" ht="15" customHeight="1" x14ac:dyDescent="0.25">
      <c r="A17" s="65" t="s">
        <v>19</v>
      </c>
      <c r="B17" s="65"/>
      <c r="C17" s="65"/>
    </row>
    <row r="18" spans="1:3" ht="15" customHeight="1" x14ac:dyDescent="0.25">
      <c r="A18" s="5" t="s">
        <v>20</v>
      </c>
      <c r="B18" s="6"/>
      <c r="C18" s="7" t="str">
        <f>IF(Tabla1[[#This Row],[Número de solicitudes información del periodo informado]]="","",(Tabla1[[#This Row],[Número de solicitudes información del periodo informado]]/$B$80)*100)</f>
        <v/>
      </c>
    </row>
    <row r="19" spans="1:3" ht="15" customHeight="1" x14ac:dyDescent="0.25">
      <c r="A19" s="5" t="s">
        <v>21</v>
      </c>
      <c r="B19" s="6"/>
      <c r="C19" s="7" t="str">
        <f>IF(Tabla1[[#This Row],[Número de solicitudes información del periodo informado]]="","",(Tabla1[[#This Row],[Número de solicitudes información del periodo informado]]/$B$80)*100)</f>
        <v/>
      </c>
    </row>
    <row r="20" spans="1:3" ht="15" customHeight="1" x14ac:dyDescent="0.25">
      <c r="A20" s="5" t="s">
        <v>22</v>
      </c>
      <c r="B20" s="6"/>
      <c r="C20" s="7" t="str">
        <f>IF(Tabla1[[#This Row],[Número de solicitudes información del periodo informado]]="","",(Tabla1[[#This Row],[Número de solicitudes información del periodo informado]]/$B$80)*100)</f>
        <v/>
      </c>
    </row>
    <row r="21" spans="1:3" ht="15" customHeight="1" x14ac:dyDescent="0.25">
      <c r="A21" s="5" t="s">
        <v>23</v>
      </c>
      <c r="B21" s="6"/>
      <c r="C21" s="7" t="str">
        <f>IF(Tabla1[[#This Row],[Número de solicitudes información del periodo informado]]="","",(Tabla1[[#This Row],[Número de solicitudes información del periodo informado]]/$B$80)*100)</f>
        <v/>
      </c>
    </row>
    <row r="22" spans="1:3" ht="15" customHeight="1" x14ac:dyDescent="0.25">
      <c r="A22" s="5" t="s">
        <v>24</v>
      </c>
      <c r="B22" s="6"/>
      <c r="C22" s="7" t="str">
        <f>IF(Tabla1[[#This Row],[Número de solicitudes información del periodo informado]]="","",(Tabla1[[#This Row],[Número de solicitudes información del periodo informado]]/$B$80)*100)</f>
        <v/>
      </c>
    </row>
    <row r="23" spans="1:3" ht="15" customHeight="1" x14ac:dyDescent="0.25">
      <c r="A23" s="5" t="s">
        <v>25</v>
      </c>
      <c r="B23" s="6"/>
      <c r="C23" s="7" t="str">
        <f>IF(Tabla1[[#This Row],[Número de solicitudes información del periodo informado]]="","",(Tabla1[[#This Row],[Número de solicitudes información del periodo informado]]/$B$80)*100)</f>
        <v/>
      </c>
    </row>
    <row r="24" spans="1:3" ht="15" customHeight="1" x14ac:dyDescent="0.25">
      <c r="A24" s="5" t="s">
        <v>26</v>
      </c>
      <c r="B24" s="6"/>
      <c r="C24" s="7" t="str">
        <f>IF(Tabla1[[#This Row],[Número de solicitudes información del periodo informado]]="","",(Tabla1[[#This Row],[Número de solicitudes información del periodo informado]]/$B$80)*100)</f>
        <v/>
      </c>
    </row>
    <row r="25" spans="1:3" ht="15" customHeight="1" x14ac:dyDescent="0.25">
      <c r="A25" s="5" t="s">
        <v>27</v>
      </c>
      <c r="B25" s="6"/>
      <c r="C25" s="7" t="str">
        <f>IF(Tabla1[[#This Row],[Número de solicitudes información del periodo informado]]="","",(Tabla1[[#This Row],[Número de solicitudes información del periodo informado]]/$B$80)*100)</f>
        <v/>
      </c>
    </row>
    <row r="26" spans="1:3" ht="15" customHeight="1" x14ac:dyDescent="0.25">
      <c r="A26" s="5" t="s">
        <v>28</v>
      </c>
      <c r="B26" s="6"/>
      <c r="C26" s="7" t="str">
        <f>IF(Tabla1[[#This Row],[Número de solicitudes información del periodo informado]]="","",(Tabla1[[#This Row],[Número de solicitudes información del periodo informado]]/$B$80)*100)</f>
        <v/>
      </c>
    </row>
    <row r="27" spans="1:3" ht="15" customHeight="1" x14ac:dyDescent="0.25">
      <c r="A27" s="65" t="s">
        <v>29</v>
      </c>
      <c r="B27" s="65"/>
      <c r="C27" s="65"/>
    </row>
    <row r="28" spans="1:3" ht="15" customHeight="1" x14ac:dyDescent="0.25">
      <c r="A28" s="5" t="s">
        <v>30</v>
      </c>
      <c r="B28" s="6"/>
      <c r="C28" s="7" t="str">
        <f>IF(Tabla1[[#This Row],[Número de solicitudes información del periodo informado]]="","",(Tabla1[[#This Row],[Número de solicitudes información del periodo informado]]/$B$80)*100)</f>
        <v/>
      </c>
    </row>
    <row r="29" spans="1:3" ht="15" customHeight="1" x14ac:dyDescent="0.25">
      <c r="A29" s="5" t="s">
        <v>31</v>
      </c>
      <c r="B29" s="6"/>
      <c r="C29" s="7" t="str">
        <f>IF(Tabla1[[#This Row],[Número de solicitudes información del periodo informado]]="","",(Tabla1[[#This Row],[Número de solicitudes información del periodo informado]]/$B$80)*100)</f>
        <v/>
      </c>
    </row>
    <row r="30" spans="1:3" ht="15" customHeight="1" x14ac:dyDescent="0.25">
      <c r="A30" s="5" t="s">
        <v>32</v>
      </c>
      <c r="B30" s="6"/>
      <c r="C30" s="7" t="str">
        <f>IF(Tabla1[[#This Row],[Número de solicitudes información del periodo informado]]="","",(Tabla1[[#This Row],[Número de solicitudes información del periodo informado]]/$B$80)*100)</f>
        <v/>
      </c>
    </row>
    <row r="31" spans="1:3" ht="15" customHeight="1" x14ac:dyDescent="0.25">
      <c r="A31" s="5" t="s">
        <v>33</v>
      </c>
      <c r="B31" s="6"/>
      <c r="C31" s="7" t="str">
        <f>IF(Tabla1[[#This Row],[Número de solicitudes información del periodo informado]]="","",(Tabla1[[#This Row],[Número de solicitudes información del periodo informado]]/$B$80)*100)</f>
        <v/>
      </c>
    </row>
    <row r="32" spans="1:3" ht="15" customHeight="1" x14ac:dyDescent="0.25">
      <c r="A32" s="5" t="s">
        <v>34</v>
      </c>
      <c r="B32" s="6"/>
      <c r="C32" s="7" t="str">
        <f>IF(Tabla1[[#This Row],[Número de solicitudes información del periodo informado]]="","",(Tabla1[[#This Row],[Número de solicitudes información del periodo informado]]/$B$80)*100)</f>
        <v/>
      </c>
    </row>
    <row r="33" spans="1:3" ht="15" customHeight="1" x14ac:dyDescent="0.25">
      <c r="A33" s="68" t="s">
        <v>35</v>
      </c>
      <c r="B33" s="66"/>
      <c r="C33" s="69" t="str">
        <f>IF(Tabla1[[#This Row],[Número de solicitudes información del periodo informado]]="","",(Tabla1[[#This Row],[Número de solicitudes información del periodo informado]]/$B$80)*100)</f>
        <v/>
      </c>
    </row>
    <row r="34" spans="1:3" ht="15" customHeight="1" x14ac:dyDescent="0.25">
      <c r="A34" s="65" t="s">
        <v>36</v>
      </c>
      <c r="B34" s="65"/>
      <c r="C34" s="65"/>
    </row>
    <row r="35" spans="1:3" ht="15" customHeight="1" x14ac:dyDescent="0.25">
      <c r="A35" s="5" t="s">
        <v>37</v>
      </c>
      <c r="B35" s="6"/>
      <c r="C35" s="7" t="str">
        <f>IF(Tabla1[[#This Row],[Número de solicitudes información del periodo informado]]="","",(Tabla1[[#This Row],[Número de solicitudes información del periodo informado]]/$B$80)*100)</f>
        <v/>
      </c>
    </row>
    <row r="36" spans="1:3" ht="15" customHeight="1" x14ac:dyDescent="0.25">
      <c r="A36" s="5" t="s">
        <v>38</v>
      </c>
      <c r="B36" s="6"/>
      <c r="C36" s="7" t="str">
        <f>IF(Tabla1[[#This Row],[Número de solicitudes información del periodo informado]]="","",(Tabla1[[#This Row],[Número de solicitudes información del periodo informado]]/$B$80)*100)</f>
        <v/>
      </c>
    </row>
    <row r="37" spans="1:3" ht="15" customHeight="1" x14ac:dyDescent="0.25">
      <c r="A37" s="5" t="s">
        <v>18</v>
      </c>
      <c r="B37" s="6"/>
      <c r="C37" s="7" t="str">
        <f>IF(Tabla1[[#This Row],[Número de solicitudes información del periodo informado]]="","",(Tabla1[[#This Row],[Número de solicitudes información del periodo informado]]/$B$80)*100)</f>
        <v/>
      </c>
    </row>
    <row r="38" spans="1:3" ht="15" customHeight="1" x14ac:dyDescent="0.25">
      <c r="A38" s="65" t="s">
        <v>39</v>
      </c>
      <c r="B38" s="65"/>
      <c r="C38" s="65"/>
    </row>
    <row r="39" spans="1:3" ht="15" customHeight="1" x14ac:dyDescent="0.25">
      <c r="A39" s="5" t="s">
        <v>40</v>
      </c>
      <c r="B39" s="6"/>
      <c r="C39" s="7" t="str">
        <f>IF(Tabla1[[#This Row],[Número de solicitudes información del periodo informado]]="","",(Tabla1[[#This Row],[Número de solicitudes información del periodo informado]]/$B$80)*100)</f>
        <v/>
      </c>
    </row>
    <row r="40" spans="1:3" ht="15" customHeight="1" x14ac:dyDescent="0.25">
      <c r="A40" s="5" t="s">
        <v>41</v>
      </c>
      <c r="B40" s="6"/>
      <c r="C40" s="7" t="str">
        <f>IF(Tabla1[[#This Row],[Número de solicitudes información del periodo informado]]="","",(Tabla1[[#This Row],[Número de solicitudes información del periodo informado]]/$B$80)*100)</f>
        <v/>
      </c>
    </row>
    <row r="41" spans="1:3" ht="15" customHeight="1" x14ac:dyDescent="0.25">
      <c r="A41" s="5" t="s">
        <v>42</v>
      </c>
      <c r="B41" s="6"/>
      <c r="C41" s="7" t="str">
        <f>IF(Tabla1[[#This Row],[Número de solicitudes información del periodo informado]]="","",(Tabla1[[#This Row],[Número de solicitudes información del periodo informado]]/$B$80)*100)</f>
        <v/>
      </c>
    </row>
    <row r="42" spans="1:3" ht="15" customHeight="1" x14ac:dyDescent="0.25">
      <c r="A42" s="5" t="s">
        <v>43</v>
      </c>
      <c r="B42" s="6"/>
      <c r="C42" s="7" t="str">
        <f>IF(Tabla1[[#This Row],[Número de solicitudes información del periodo informado]]="","",(Tabla1[[#This Row],[Número de solicitudes información del periodo informado]]/$B$80)*100)</f>
        <v/>
      </c>
    </row>
    <row r="43" spans="1:3" ht="15" customHeight="1" x14ac:dyDescent="0.25">
      <c r="A43" s="5" t="s">
        <v>44</v>
      </c>
      <c r="B43" s="6"/>
      <c r="C43" s="7" t="str">
        <f>IF(Tabla1[[#This Row],[Número de solicitudes información del periodo informado]]="","",(Tabla1[[#This Row],[Número de solicitudes información del periodo informado]]/$B$80)*100)</f>
        <v/>
      </c>
    </row>
    <row r="44" spans="1:3" ht="15" customHeight="1" x14ac:dyDescent="0.25">
      <c r="A44" s="5" t="s">
        <v>35</v>
      </c>
      <c r="B44" s="6">
        <v>1</v>
      </c>
      <c r="C44" s="7">
        <f>IF(Tabla1[[#This Row],[Número de solicitudes información del periodo informado]]="","",(Tabla1[[#This Row],[Número de solicitudes información del periodo informado]]/$B$80)*100)</f>
        <v>33.333333333333329</v>
      </c>
    </row>
    <row r="45" spans="1:3" ht="15" customHeight="1" x14ac:dyDescent="0.25">
      <c r="A45" s="65" t="s">
        <v>45</v>
      </c>
      <c r="B45" s="65"/>
      <c r="C45" s="65"/>
    </row>
    <row r="46" spans="1:3" ht="15" customHeight="1" x14ac:dyDescent="0.25">
      <c r="A46" s="5" t="s">
        <v>46</v>
      </c>
      <c r="B46" s="6"/>
      <c r="C46" s="7" t="str">
        <f>IF(Tabla1[[#This Row],[Número de solicitudes información del periodo informado]]="","",(Tabla1[[#This Row],[Número de solicitudes información del periodo informado]]/$B$80)*100)</f>
        <v/>
      </c>
    </row>
    <row r="47" spans="1:3" ht="15" customHeight="1" x14ac:dyDescent="0.25">
      <c r="A47" s="5" t="s">
        <v>47</v>
      </c>
      <c r="B47" s="6"/>
      <c r="C47" s="7" t="str">
        <f>IF(Tabla1[[#This Row],[Número de solicitudes información del periodo informado]]="","",(Tabla1[[#This Row],[Número de solicitudes información del periodo informado]]/$B$80)*100)</f>
        <v/>
      </c>
    </row>
    <row r="48" spans="1:3" ht="15" customHeight="1" x14ac:dyDescent="0.25">
      <c r="A48" s="5" t="s">
        <v>48</v>
      </c>
      <c r="B48" s="6"/>
      <c r="C48" s="7" t="str">
        <f>IF(Tabla1[[#This Row],[Número de solicitudes información del periodo informado]]="","",(Tabla1[[#This Row],[Número de solicitudes información del periodo informado]]/$B$80)*100)</f>
        <v/>
      </c>
    </row>
    <row r="49" spans="1:3" ht="15" customHeight="1" x14ac:dyDescent="0.25">
      <c r="A49" s="5" t="s">
        <v>14</v>
      </c>
      <c r="B49" s="6"/>
      <c r="C49" s="7" t="str">
        <f>IF(Tabla1[[#This Row],[Número de solicitudes información del periodo informado]]="","",(Tabla1[[#This Row],[Número de solicitudes información del periodo informado]]/$B$80)*100)</f>
        <v/>
      </c>
    </row>
    <row r="50" spans="1:3" ht="15" customHeight="1" x14ac:dyDescent="0.25">
      <c r="A50" s="65" t="s">
        <v>49</v>
      </c>
      <c r="B50" s="65"/>
      <c r="C50" s="65"/>
    </row>
    <row r="51" spans="1:3" ht="15" customHeight="1" x14ac:dyDescent="0.25">
      <c r="A51" s="5" t="s">
        <v>50</v>
      </c>
      <c r="B51" s="6"/>
      <c r="C51" s="7" t="str">
        <f>IF(Tabla1[[#This Row],[Número de solicitudes información del periodo informado]]="","",(Tabla1[[#This Row],[Número de solicitudes información del periodo informado]]/$B$80)*100)</f>
        <v/>
      </c>
    </row>
    <row r="52" spans="1:3" ht="15" customHeight="1" x14ac:dyDescent="0.25">
      <c r="A52" s="5" t="s">
        <v>51</v>
      </c>
      <c r="B52" s="6"/>
      <c r="C52" s="7" t="str">
        <f>IF(Tabla1[[#This Row],[Número de solicitudes información del periodo informado]]="","",(Tabla1[[#This Row],[Número de solicitudes información del periodo informado]]/$B$80)*100)</f>
        <v/>
      </c>
    </row>
    <row r="53" spans="1:3" ht="15" customHeight="1" x14ac:dyDescent="0.25">
      <c r="A53" s="5" t="s">
        <v>18</v>
      </c>
      <c r="B53" s="6"/>
      <c r="C53" s="7" t="str">
        <f>IF(Tabla1[[#This Row],[Número de solicitudes información del periodo informado]]="","",(Tabla1[[#This Row],[Número de solicitudes información del periodo informado]]/$B$80)*100)</f>
        <v/>
      </c>
    </row>
    <row r="54" spans="1:3" ht="15" customHeight="1" x14ac:dyDescent="0.25">
      <c r="A54" s="65" t="s">
        <v>52</v>
      </c>
      <c r="B54" s="65"/>
      <c r="C54" s="65"/>
    </row>
    <row r="55" spans="1:3" ht="15" customHeight="1" x14ac:dyDescent="0.25">
      <c r="A55" s="5" t="s">
        <v>53</v>
      </c>
      <c r="B55" s="6"/>
      <c r="C55" s="7" t="str">
        <f>IF(Tabla1[[#This Row],[Número de solicitudes información del periodo informado]]="","",(Tabla1[[#This Row],[Número de solicitudes información del periodo informado]]/$B$80)*100)</f>
        <v/>
      </c>
    </row>
    <row r="56" spans="1:3" ht="15" customHeight="1" x14ac:dyDescent="0.25">
      <c r="A56" s="5" t="s">
        <v>54</v>
      </c>
      <c r="B56" s="6"/>
      <c r="C56" s="7" t="str">
        <f>IF(Tabla1[[#This Row],[Número de solicitudes información del periodo informado]]="","",(Tabla1[[#This Row],[Número de solicitudes información del periodo informado]]/$B$80)*100)</f>
        <v/>
      </c>
    </row>
    <row r="57" spans="1:3" ht="15" customHeight="1" x14ac:dyDescent="0.25">
      <c r="A57" s="5" t="s">
        <v>55</v>
      </c>
      <c r="B57" s="6"/>
      <c r="C57" s="7" t="str">
        <f>IF(Tabla1[[#This Row],[Número de solicitudes información del periodo informado]]="","",(Tabla1[[#This Row],[Número de solicitudes información del periodo informado]]/$B$80)*100)</f>
        <v/>
      </c>
    </row>
    <row r="58" spans="1:3" ht="15" customHeight="1" x14ac:dyDescent="0.25">
      <c r="A58" s="5" t="s">
        <v>14</v>
      </c>
      <c r="B58" s="6"/>
      <c r="C58" s="7" t="str">
        <f>IF(Tabla1[[#This Row],[Número de solicitudes información del periodo informado]]="","",(Tabla1[[#This Row],[Número de solicitudes información del periodo informado]]/$B$80)*100)</f>
        <v/>
      </c>
    </row>
    <row r="59" spans="1:3" ht="15" customHeight="1" x14ac:dyDescent="0.25">
      <c r="A59" s="65" t="s">
        <v>56</v>
      </c>
      <c r="B59" s="65"/>
      <c r="C59" s="65"/>
    </row>
    <row r="60" spans="1:3" ht="15" customHeight="1" x14ac:dyDescent="0.25">
      <c r="A60" s="5" t="s">
        <v>57</v>
      </c>
      <c r="B60" s="6"/>
      <c r="C60" s="7" t="str">
        <f>IF(Tabla1[[#This Row],[Número de solicitudes información del periodo informado]]="","",(Tabla1[[#This Row],[Número de solicitudes información del periodo informado]]/$B$80)*100)</f>
        <v/>
      </c>
    </row>
    <row r="61" spans="1:3" ht="15" customHeight="1" x14ac:dyDescent="0.25">
      <c r="A61" s="5" t="s">
        <v>58</v>
      </c>
      <c r="B61" s="6"/>
      <c r="C61" s="7" t="str">
        <f>IF(Tabla1[[#This Row],[Número de solicitudes información del periodo informado]]="","",(Tabla1[[#This Row],[Número de solicitudes información del periodo informado]]/$B$80)*100)</f>
        <v/>
      </c>
    </row>
    <row r="62" spans="1:3" ht="15" customHeight="1" x14ac:dyDescent="0.25">
      <c r="A62" s="5" t="s">
        <v>59</v>
      </c>
      <c r="B62" s="6"/>
      <c r="C62" s="7" t="str">
        <f>IF(Tabla1[[#This Row],[Número de solicitudes información del periodo informado]]="","",(Tabla1[[#This Row],[Número de solicitudes información del periodo informado]]/$B$80)*100)</f>
        <v/>
      </c>
    </row>
    <row r="63" spans="1:3" ht="15" customHeight="1" x14ac:dyDescent="0.25">
      <c r="A63" s="5" t="s">
        <v>60</v>
      </c>
      <c r="B63" s="6"/>
      <c r="C63" s="7" t="str">
        <f>IF(Tabla1[[#This Row],[Número de solicitudes información del periodo informado]]="","",(Tabla1[[#This Row],[Número de solicitudes información del periodo informado]]/$B$80)*100)</f>
        <v/>
      </c>
    </row>
    <row r="64" spans="1:3" ht="15" customHeight="1" x14ac:dyDescent="0.25">
      <c r="A64" s="5" t="s">
        <v>61</v>
      </c>
      <c r="B64" s="6"/>
      <c r="C64" s="7" t="str">
        <f>IF(Tabla1[[#This Row],[Número de solicitudes información del periodo informado]]="","",(Tabla1[[#This Row],[Número de solicitudes información del periodo informado]]/$B$80)*100)</f>
        <v/>
      </c>
    </row>
    <row r="65" spans="1:3" ht="15" customHeight="1" x14ac:dyDescent="0.25">
      <c r="A65" s="5" t="s">
        <v>35</v>
      </c>
      <c r="B65" s="6"/>
      <c r="C65" s="7" t="str">
        <f>IF(Tabla1[[#This Row],[Número de solicitudes información del periodo informado]]="","",(Tabla1[[#This Row],[Número de solicitudes información del periodo informado]]/$B$80)*100)</f>
        <v/>
      </c>
    </row>
    <row r="66" spans="1:3" ht="15" customHeight="1" x14ac:dyDescent="0.25">
      <c r="A66" s="65" t="s">
        <v>62</v>
      </c>
      <c r="B66" s="65"/>
      <c r="C66" s="65"/>
    </row>
    <row r="67" spans="1:3" ht="15" customHeight="1" x14ac:dyDescent="0.25">
      <c r="A67" s="5" t="s">
        <v>63</v>
      </c>
      <c r="B67" s="6"/>
      <c r="C67" s="7" t="str">
        <f>IF(Tabla1[[#This Row],[Número de solicitudes información del periodo informado]]="","",(Tabla1[[#This Row],[Número de solicitudes información del periodo informado]]/$B$80)*100)</f>
        <v/>
      </c>
    </row>
    <row r="68" spans="1:3" ht="15" customHeight="1" x14ac:dyDescent="0.25">
      <c r="A68" s="5" t="s">
        <v>64</v>
      </c>
      <c r="B68" s="6"/>
      <c r="C68" s="7" t="str">
        <f>IF(Tabla1[[#This Row],[Número de solicitudes información del periodo informado]]="","",(Tabla1[[#This Row],[Número de solicitudes información del periodo informado]]/$B$80)*100)</f>
        <v/>
      </c>
    </row>
    <row r="69" spans="1:3" ht="15" customHeight="1" x14ac:dyDescent="0.25">
      <c r="A69" s="5" t="s">
        <v>65</v>
      </c>
      <c r="B69" s="6"/>
      <c r="C69" s="7" t="str">
        <f>IF(Tabla1[[#This Row],[Número de solicitudes información del periodo informado]]="","",(Tabla1[[#This Row],[Número de solicitudes información del periodo informado]]/$B$80)*100)</f>
        <v/>
      </c>
    </row>
    <row r="70" spans="1:3" ht="15" customHeight="1" x14ac:dyDescent="0.25">
      <c r="A70" s="5" t="s">
        <v>66</v>
      </c>
      <c r="B70" s="6">
        <v>2</v>
      </c>
      <c r="C70" s="7">
        <f>IF(Tabla1[[#This Row],[Número de solicitudes información del periodo informado]]="","",(Tabla1[[#This Row],[Número de solicitudes información del periodo informado]]/$B$80)*100)</f>
        <v>66.666666666666657</v>
      </c>
    </row>
    <row r="71" spans="1:3" ht="15" customHeight="1" x14ac:dyDescent="0.25">
      <c r="A71" s="65" t="s">
        <v>67</v>
      </c>
      <c r="B71" s="65"/>
      <c r="C71" s="65"/>
    </row>
    <row r="72" spans="1:3" ht="15" customHeight="1" x14ac:dyDescent="0.25">
      <c r="A72" s="5" t="s">
        <v>68</v>
      </c>
      <c r="B72" s="6"/>
      <c r="C72" s="7" t="str">
        <f>IF(Tabla1[[#This Row],[Número de solicitudes información del periodo informado]]="","",(Tabla1[[#This Row],[Número de solicitudes información del periodo informado]]/$B$80)*100)</f>
        <v/>
      </c>
    </row>
    <row r="73" spans="1:3" ht="15" customHeight="1" x14ac:dyDescent="0.25">
      <c r="A73" s="5" t="s">
        <v>69</v>
      </c>
      <c r="B73" s="6"/>
      <c r="C73" s="7" t="str">
        <f>IF(Tabla1[[#This Row],[Número de solicitudes información del periodo informado]]="","",(Tabla1[[#This Row],[Número de solicitudes información del periodo informado]]/$B$80)*100)</f>
        <v/>
      </c>
    </row>
    <row r="74" spans="1:3" ht="15" customHeight="1" x14ac:dyDescent="0.25">
      <c r="A74" s="5" t="s">
        <v>70</v>
      </c>
      <c r="B74" s="6"/>
      <c r="C74" s="7" t="str">
        <f>IF(Tabla1[[#This Row],[Número de solicitudes información del periodo informado]]="","",(Tabla1[[#This Row],[Número de solicitudes información del periodo informado]]/$B$80)*100)</f>
        <v/>
      </c>
    </row>
    <row r="75" spans="1:3" ht="46.5" customHeight="1" x14ac:dyDescent="0.25">
      <c r="A75" s="65" t="s">
        <v>71</v>
      </c>
      <c r="B75" s="65" t="s">
        <v>72</v>
      </c>
      <c r="C75" s="65"/>
    </row>
    <row r="76" spans="1:3" x14ac:dyDescent="0.25">
      <c r="A76" s="8" t="s">
        <v>73</v>
      </c>
      <c r="B76" s="9"/>
      <c r="C76" s="7"/>
    </row>
    <row r="77" spans="1:3" x14ac:dyDescent="0.25">
      <c r="A77" s="8" t="s">
        <v>74</v>
      </c>
      <c r="B77" s="9"/>
      <c r="C77" s="7"/>
    </row>
    <row r="78" spans="1:3" x14ac:dyDescent="0.25">
      <c r="A78" s="8" t="s">
        <v>75</v>
      </c>
      <c r="B78" s="9"/>
      <c r="C78" s="7"/>
    </row>
    <row r="79" spans="1:3" x14ac:dyDescent="0.25">
      <c r="A79" s="8" t="s">
        <v>76</v>
      </c>
      <c r="B79" s="9"/>
      <c r="C79" s="7"/>
    </row>
    <row r="80" spans="1:3" ht="15" customHeight="1" x14ac:dyDescent="0.25">
      <c r="A80" s="65" t="s">
        <v>77</v>
      </c>
      <c r="B80" s="67">
        <f>SUM(B9:B12,B14:B16,B18:B26,B28:B33,B35:B37,B39:B44,B46:B49,B51:B53,B55:B58,B60:B65,B67:B70,B72:B74)</f>
        <v>3</v>
      </c>
      <c r="C80" s="67">
        <f>SUM(C9:C12,C14:C16,C18:C26,C28:C33,C35:C37,C39:C44,C46:C49,C51:C53,C55:C58,C60:C65,C67:C70,C72:C74)</f>
        <v>99.999999999999986</v>
      </c>
    </row>
    <row r="81" spans="1:2" x14ac:dyDescent="0.25"/>
    <row r="82" spans="1:2" hidden="1" x14ac:dyDescent="0.25">
      <c r="B82" s="10"/>
    </row>
    <row r="83" spans="1:2" hidden="1" x14ac:dyDescent="0.25">
      <c r="B83" s="10"/>
    </row>
    <row r="84" spans="1:2" hidden="1" x14ac:dyDescent="0.25">
      <c r="B84" s="10"/>
    </row>
    <row r="85" spans="1:2" hidden="1" x14ac:dyDescent="0.25">
      <c r="B85" s="10"/>
    </row>
    <row r="87" spans="1:2" hidden="1" x14ac:dyDescent="0.25">
      <c r="B87" s="10"/>
    </row>
    <row r="88" spans="1:2" hidden="1" x14ac:dyDescent="0.25">
      <c r="B88" s="10"/>
    </row>
    <row r="90" spans="1:2" hidden="1" x14ac:dyDescent="0.25">
      <c r="A90" s="10"/>
      <c r="B90" s="10"/>
    </row>
    <row r="91" spans="1:2" hidden="1" x14ac:dyDescent="0.25">
      <c r="A91" s="10"/>
      <c r="B91" s="10"/>
    </row>
    <row r="92" spans="1:2" hidden="1" x14ac:dyDescent="0.25">
      <c r="A92" s="10"/>
      <c r="B92" s="10"/>
    </row>
    <row r="93" spans="1:2" hidden="1" x14ac:dyDescent="0.25">
      <c r="A93" s="10"/>
      <c r="B93" s="10"/>
    </row>
  </sheetData>
  <mergeCells count="5">
    <mergeCell ref="A1:C1"/>
    <mergeCell ref="A3:C3"/>
    <mergeCell ref="E3:E5"/>
    <mergeCell ref="A5:B5"/>
    <mergeCell ref="A6:B6"/>
  </mergeCells>
  <conditionalFormatting sqref="C5:C6">
    <cfRule type="containsText" dxfId="86" priority="6" operator="containsText" text="dd/mm/aaaa">
      <formula>NOT(ISERROR(SEARCH("dd/mm/aaaa",C5)))</formula>
    </cfRule>
  </conditionalFormatting>
  <conditionalFormatting sqref="C4">
    <cfRule type="containsErrors" dxfId="85" priority="5">
      <formula>ISERROR(C4)</formula>
    </cfRule>
  </conditionalFormatting>
  <conditionalFormatting sqref="C5">
    <cfRule type="containsText" dxfId="84" priority="4" operator="containsText" text="Seleccionar">
      <formula>NOT(ISERROR(SEARCH("Seleccionar",C5)))</formula>
    </cfRule>
  </conditionalFormatting>
  <conditionalFormatting sqref="C6 B9:B12">
    <cfRule type="containsBlanks" dxfId="83" priority="3">
      <formula>LEN(TRIM(B6))=0</formula>
    </cfRule>
  </conditionalFormatting>
  <conditionalFormatting sqref="B14:B16 B18:B26 B28:B33 B35:B37 B39:B44 B46:B49 B51:B53 B55:B58 B60:B65 B67:B70 B72:B74 B76:B79">
    <cfRule type="containsBlanks" dxfId="82" priority="2">
      <formula>LEN(TRIM(B14))=0</formula>
    </cfRule>
  </conditionalFormatting>
  <conditionalFormatting sqref="C6">
    <cfRule type="containsText" dxfId="81" priority="1" operator="containsText" text="Seleccionar">
      <formula>NOT(ISERROR(SEARCH("Seleccionar",C6)))</formula>
    </cfRule>
  </conditionalFormatting>
  <dataValidations count="1">
    <dataValidation type="whole" allowBlank="1" showInputMessage="1" showErrorMessage="1" sqref="B14:B16 B18:B26 B28:B33 B35:B37 B39:B44 B46:B49 B51:B53 B55:B58 B60:B65 B67:B70 B72:B74 B9:B12" xr:uid="{EC1FF19F-8B77-4AC5-88DA-54825C5D4057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4</xdr:col>
                    <xdr:colOff>295275</xdr:colOff>
                    <xdr:row>5</xdr:row>
                    <xdr:rowOff>314325</xdr:rowOff>
                  </from>
                  <to>
                    <xdr:col>4</xdr:col>
                    <xdr:colOff>1952625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04E4-94A5-4CC0-8F5B-A736BD0AE865}">
  <dimension ref="A1:H866"/>
  <sheetViews>
    <sheetView workbookViewId="0">
      <selection sqref="A1:G1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47" t="s">
        <v>79</v>
      </c>
      <c r="B1" s="47"/>
      <c r="C1" s="47"/>
      <c r="D1" s="47"/>
      <c r="E1" s="47"/>
      <c r="F1" s="47"/>
      <c r="G1" s="47"/>
    </row>
    <row r="2" spans="1:7" x14ac:dyDescent="0.25">
      <c r="A2" t="s">
        <v>1</v>
      </c>
    </row>
    <row r="3" spans="1:7" ht="27.75" customHeight="1" x14ac:dyDescent="0.25">
      <c r="A3" s="48" t="s">
        <v>2</v>
      </c>
      <c r="B3" s="48"/>
      <c r="C3" s="48"/>
      <c r="D3" s="48"/>
      <c r="E3" s="48"/>
      <c r="F3" s="48"/>
      <c r="G3" s="48"/>
    </row>
    <row r="4" spans="1:7" x14ac:dyDescent="0.25">
      <c r="A4" s="11"/>
      <c r="B4" s="11"/>
      <c r="C4" s="11"/>
      <c r="D4" s="11"/>
      <c r="E4" s="11"/>
      <c r="F4" s="12"/>
      <c r="G4" s="13" t="s">
        <v>78</v>
      </c>
    </row>
    <row r="5" spans="1:7" ht="22.5" customHeight="1" x14ac:dyDescent="0.25">
      <c r="A5" s="60" t="s">
        <v>3</v>
      </c>
      <c r="B5" s="60"/>
      <c r="C5" s="60"/>
      <c r="D5" s="60"/>
      <c r="E5" s="60"/>
      <c r="F5" s="59"/>
      <c r="G5" s="14" t="s">
        <v>4</v>
      </c>
    </row>
    <row r="6" spans="1:7" ht="22.5" customHeight="1" x14ac:dyDescent="0.25">
      <c r="A6" s="58" t="s">
        <v>80</v>
      </c>
      <c r="B6" s="60"/>
      <c r="C6" s="60"/>
      <c r="D6" s="60"/>
      <c r="E6" s="60"/>
      <c r="F6" s="59"/>
      <c r="G6" s="14" t="s">
        <v>81</v>
      </c>
    </row>
    <row r="7" spans="1:7" ht="5.25" customHeight="1" x14ac:dyDescent="0.25"/>
    <row r="8" spans="1:7" ht="15" customHeight="1" x14ac:dyDescent="0.25">
      <c r="E8" s="58" t="s">
        <v>82</v>
      </c>
      <c r="F8" s="60"/>
      <c r="G8" s="60"/>
    </row>
    <row r="9" spans="1:7" s="15" customFormat="1" ht="45.75" customHeight="1" x14ac:dyDescent="0.25">
      <c r="A9" s="70" t="s">
        <v>83</v>
      </c>
      <c r="B9" s="70" t="s">
        <v>84</v>
      </c>
      <c r="C9" s="70" t="s">
        <v>85</v>
      </c>
      <c r="D9" s="70" t="s">
        <v>86</v>
      </c>
      <c r="E9" s="71" t="s">
        <v>87</v>
      </c>
      <c r="F9" s="71" t="s">
        <v>88</v>
      </c>
      <c r="G9" s="71" t="s">
        <v>89</v>
      </c>
    </row>
    <row r="10" spans="1:7" x14ac:dyDescent="0.25">
      <c r="A10" s="16">
        <v>1</v>
      </c>
      <c r="B10" s="17"/>
      <c r="C10" s="18"/>
      <c r="D10" s="18"/>
      <c r="E10" s="18"/>
      <c r="F10" s="18"/>
      <c r="G10" s="18"/>
    </row>
    <row r="11" spans="1:7" x14ac:dyDescent="0.25">
      <c r="A11" s="16">
        <v>2</v>
      </c>
      <c r="B11" s="17"/>
      <c r="C11" s="18"/>
      <c r="D11" s="18"/>
      <c r="E11" s="18"/>
      <c r="F11" s="18"/>
      <c r="G11" s="18"/>
    </row>
    <row r="12" spans="1:7" x14ac:dyDescent="0.25">
      <c r="A12" s="19">
        <v>3</v>
      </c>
      <c r="B12" s="20"/>
      <c r="C12" s="20"/>
      <c r="D12" s="20"/>
      <c r="E12" s="20"/>
      <c r="F12" s="20"/>
      <c r="G12" s="20"/>
    </row>
    <row r="13" spans="1:7" x14ac:dyDescent="0.25">
      <c r="A13" s="16">
        <v>4</v>
      </c>
      <c r="B13" s="18"/>
      <c r="C13" s="18"/>
      <c r="D13" s="18"/>
      <c r="E13" s="18"/>
      <c r="F13" s="18"/>
      <c r="G13" s="18"/>
    </row>
    <row r="14" spans="1:7" x14ac:dyDescent="0.25">
      <c r="A14" s="16">
        <v>5</v>
      </c>
      <c r="B14" s="20"/>
      <c r="C14" s="20"/>
      <c r="D14" s="20"/>
      <c r="E14" s="20"/>
      <c r="F14" s="20"/>
      <c r="G14" s="20"/>
    </row>
    <row r="15" spans="1:7" x14ac:dyDescent="0.25">
      <c r="A15" s="16">
        <v>6</v>
      </c>
      <c r="B15" s="18"/>
      <c r="C15" s="18"/>
      <c r="D15" s="18"/>
      <c r="E15" s="18"/>
      <c r="F15" s="18"/>
      <c r="G15" s="18"/>
    </row>
    <row r="16" spans="1:7" x14ac:dyDescent="0.25">
      <c r="A16" s="19">
        <v>7</v>
      </c>
      <c r="B16" s="18"/>
      <c r="C16" s="18"/>
      <c r="D16" s="18"/>
      <c r="E16" s="18"/>
      <c r="F16" s="18"/>
      <c r="G16" s="18"/>
    </row>
    <row r="17" spans="1:7" x14ac:dyDescent="0.25">
      <c r="A17" s="16">
        <v>8</v>
      </c>
      <c r="B17" s="18"/>
      <c r="C17" s="18"/>
      <c r="D17" s="18"/>
      <c r="E17" s="18"/>
      <c r="F17" s="18"/>
      <c r="G17" s="18"/>
    </row>
    <row r="18" spans="1:7" x14ac:dyDescent="0.25">
      <c r="A18" s="16">
        <v>9</v>
      </c>
      <c r="B18" s="18"/>
      <c r="C18" s="18"/>
      <c r="D18" s="18"/>
      <c r="E18" s="18"/>
      <c r="F18" s="18"/>
      <c r="G18" s="18"/>
    </row>
    <row r="19" spans="1:7" x14ac:dyDescent="0.25">
      <c r="A19" s="16">
        <v>10</v>
      </c>
      <c r="B19" s="18"/>
      <c r="C19" s="18"/>
      <c r="D19" s="18"/>
      <c r="E19" s="18"/>
      <c r="F19" s="18"/>
      <c r="G19" s="18"/>
    </row>
    <row r="20" spans="1:7" x14ac:dyDescent="0.25">
      <c r="A20" s="19">
        <v>11</v>
      </c>
      <c r="B20" s="18"/>
      <c r="C20" s="18"/>
      <c r="D20" s="18"/>
      <c r="E20" s="18"/>
      <c r="F20" s="18"/>
      <c r="G20" s="18"/>
    </row>
    <row r="21" spans="1:7" x14ac:dyDescent="0.25">
      <c r="A21" s="16">
        <v>12</v>
      </c>
      <c r="B21" s="18"/>
      <c r="C21" s="18"/>
      <c r="D21" s="18"/>
      <c r="E21" s="18"/>
      <c r="F21" s="18"/>
      <c r="G21" s="18"/>
    </row>
    <row r="22" spans="1:7" x14ac:dyDescent="0.25">
      <c r="A22" s="16">
        <v>13</v>
      </c>
      <c r="B22" s="18"/>
      <c r="C22" s="18"/>
      <c r="D22" s="18"/>
      <c r="E22" s="18"/>
      <c r="F22" s="18"/>
      <c r="G22" s="18"/>
    </row>
    <row r="23" spans="1:7" x14ac:dyDescent="0.25">
      <c r="A23" s="16">
        <v>14</v>
      </c>
      <c r="B23" s="18"/>
      <c r="C23" s="18"/>
      <c r="D23" s="18"/>
      <c r="E23" s="18"/>
      <c r="F23" s="18"/>
      <c r="G23" s="18"/>
    </row>
    <row r="24" spans="1:7" x14ac:dyDescent="0.25">
      <c r="A24" s="19">
        <v>15</v>
      </c>
      <c r="B24" s="18"/>
      <c r="C24" s="18"/>
      <c r="D24" s="18"/>
      <c r="E24" s="18"/>
      <c r="F24" s="18"/>
      <c r="G24" s="18"/>
    </row>
    <row r="25" spans="1:7" x14ac:dyDescent="0.25">
      <c r="A25" s="16">
        <v>16</v>
      </c>
      <c r="B25" s="18"/>
      <c r="C25" s="18"/>
      <c r="D25" s="18"/>
      <c r="E25" s="18"/>
      <c r="F25" s="18"/>
      <c r="G25" s="18"/>
    </row>
    <row r="26" spans="1:7" x14ac:dyDescent="0.25">
      <c r="A26" s="16">
        <v>17</v>
      </c>
      <c r="B26" s="18"/>
      <c r="C26" s="18"/>
      <c r="D26" s="18"/>
      <c r="E26" s="18"/>
      <c r="F26" s="18"/>
      <c r="G26" s="18"/>
    </row>
    <row r="27" spans="1:7" x14ac:dyDescent="0.25">
      <c r="A27" s="16">
        <v>18</v>
      </c>
      <c r="B27" s="18"/>
      <c r="C27" s="18"/>
      <c r="D27" s="18"/>
      <c r="E27" s="18"/>
      <c r="F27" s="18"/>
      <c r="G27" s="18"/>
    </row>
    <row r="28" spans="1:7" x14ac:dyDescent="0.25">
      <c r="A28" s="19">
        <v>19</v>
      </c>
      <c r="B28" s="18"/>
      <c r="C28" s="18"/>
      <c r="D28" s="18"/>
      <c r="E28" s="18"/>
      <c r="F28" s="18"/>
      <c r="G28" s="18"/>
    </row>
    <row r="29" spans="1:7" x14ac:dyDescent="0.25">
      <c r="A29" s="16">
        <v>20</v>
      </c>
      <c r="B29" s="18"/>
      <c r="C29" s="18"/>
      <c r="D29" s="18"/>
      <c r="E29" s="18"/>
      <c r="F29" s="18"/>
      <c r="G29" s="18"/>
    </row>
    <row r="30" spans="1:7" x14ac:dyDescent="0.25">
      <c r="A30" s="72" t="s">
        <v>90</v>
      </c>
      <c r="B30" s="72">
        <f>COUNTA(Tabla13[Fecha de la Sesión])</f>
        <v>0</v>
      </c>
      <c r="C30" s="72">
        <f>COUNT(Tabla13[Tipo de sesión
(seleccionar)])</f>
        <v>0</v>
      </c>
      <c r="D30" s="72">
        <f>SUM(Tabla13[Número de asuntos atendidos])</f>
        <v>0</v>
      </c>
      <c r="E30" s="72">
        <f>SUM(Tabla13[Confirmatorias])</f>
        <v>0</v>
      </c>
      <c r="F30" s="72">
        <f>SUM(Tabla13[Revocatorias])</f>
        <v>0</v>
      </c>
      <c r="G30" s="72">
        <f>SUM(Tabla13[Modificatorias])</f>
        <v>0</v>
      </c>
    </row>
    <row r="31" spans="1:7" x14ac:dyDescent="0.25"/>
    <row r="866" spans="2:2" hidden="1" x14ac:dyDescent="0.25">
      <c r="B866" t="s">
        <v>91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78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77" priority="4" operator="containsText" text="Seleccionar">
      <formula>NOT(ISERROR(SEARCH("Seleccionar",G5)))</formula>
    </cfRule>
  </conditionalFormatting>
  <conditionalFormatting sqref="G6">
    <cfRule type="containsText" dxfId="76" priority="3" operator="containsText" text="dd/mm/aaaa">
      <formula>NOT(ISERROR(SEARCH("dd/mm/aaaa",G6)))</formula>
    </cfRule>
  </conditionalFormatting>
  <conditionalFormatting sqref="G6">
    <cfRule type="containsBlanks" dxfId="75" priority="2">
      <formula>LEN(TRIM(G6))=0</formula>
    </cfRule>
  </conditionalFormatting>
  <conditionalFormatting sqref="G6">
    <cfRule type="containsText" dxfId="74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49C344C5-6980-4B6D-AA9D-64DE4E7F0BD6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6F9745AA-5AB9-4B12-9DC4-E3602291989E}">
      <formula1>43101</formula1>
    </dataValidation>
  </dataValidations>
  <pageMargins left="0.7" right="0.7" top="0.75" bottom="0.75" header="0.3" footer="0.3"/>
  <ignoredErrors>
    <ignoredError sqref="G4" numberStoredAsTex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80B1-3956-4A6B-867A-408698C51CFE}">
  <dimension ref="A1:J87"/>
  <sheetViews>
    <sheetView workbookViewId="0">
      <selection sqref="A1:H1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49" t="s">
        <v>92</v>
      </c>
      <c r="B1" s="49"/>
      <c r="C1" s="49"/>
      <c r="D1" s="49"/>
      <c r="E1" s="49"/>
      <c r="F1" s="49"/>
      <c r="G1" s="49"/>
      <c r="H1" s="49"/>
    </row>
    <row r="2" spans="1:10" x14ac:dyDescent="0.25">
      <c r="A2" t="s">
        <v>1</v>
      </c>
    </row>
    <row r="3" spans="1:10" ht="24" customHeight="1" x14ac:dyDescent="0.25">
      <c r="A3" s="50" t="s">
        <v>2</v>
      </c>
      <c r="B3" s="51"/>
      <c r="C3" s="51"/>
      <c r="D3" s="51"/>
      <c r="E3" s="51"/>
      <c r="F3" s="51"/>
      <c r="G3" s="51"/>
      <c r="H3" s="51"/>
    </row>
    <row r="4" spans="1:10" x14ac:dyDescent="0.25">
      <c r="A4" s="1"/>
      <c r="B4" s="1"/>
      <c r="H4" s="21" t="s">
        <v>78</v>
      </c>
    </row>
    <row r="5" spans="1:10" ht="20.25" customHeight="1" x14ac:dyDescent="0.25">
      <c r="A5" s="60" t="s">
        <v>93</v>
      </c>
      <c r="B5" s="60"/>
      <c r="C5" s="60"/>
      <c r="D5" s="60"/>
      <c r="E5" s="60"/>
      <c r="F5" s="60"/>
      <c r="G5" s="60"/>
      <c r="H5" s="14" t="s">
        <v>4</v>
      </c>
    </row>
    <row r="6" spans="1:10" ht="25.5" customHeight="1" x14ac:dyDescent="0.25">
      <c r="A6" s="60" t="s">
        <v>94</v>
      </c>
      <c r="B6" s="60"/>
      <c r="C6" s="60"/>
      <c r="D6" s="60"/>
      <c r="E6" s="60"/>
      <c r="F6" s="60"/>
      <c r="G6" s="60"/>
      <c r="H6" s="14" t="s">
        <v>81</v>
      </c>
    </row>
    <row r="7" spans="1:10" ht="6" customHeight="1" x14ac:dyDescent="0.25"/>
    <row r="8" spans="1:10" ht="57" customHeight="1" x14ac:dyDescent="0.25">
      <c r="A8" s="61" t="s">
        <v>95</v>
      </c>
      <c r="B8" s="61" t="s">
        <v>96</v>
      </c>
      <c r="C8" s="73" t="s">
        <v>97</v>
      </c>
      <c r="D8" s="73" t="s">
        <v>98</v>
      </c>
      <c r="E8" s="73" t="s">
        <v>99</v>
      </c>
      <c r="F8" s="73" t="s">
        <v>100</v>
      </c>
      <c r="G8" s="73" t="s">
        <v>101</v>
      </c>
      <c r="H8" s="73" t="s">
        <v>102</v>
      </c>
      <c r="J8" s="15"/>
    </row>
    <row r="9" spans="1:10" s="15" customFormat="1" x14ac:dyDescent="0.25">
      <c r="A9" s="22"/>
      <c r="C9" s="23"/>
    </row>
    <row r="10" spans="1:10" s="15" customFormat="1" x14ac:dyDescent="0.25">
      <c r="A10" s="22"/>
      <c r="C10" s="23"/>
    </row>
    <row r="11" spans="1:10" s="15" customFormat="1" x14ac:dyDescent="0.25">
      <c r="A11" s="22"/>
      <c r="C11" s="23"/>
    </row>
    <row r="12" spans="1:10" s="15" customFormat="1" x14ac:dyDescent="0.25">
      <c r="A12" s="22"/>
      <c r="C12" s="23"/>
    </row>
    <row r="13" spans="1:10" s="15" customFormat="1" x14ac:dyDescent="0.25">
      <c r="A13" s="22"/>
      <c r="C13" s="23"/>
    </row>
    <row r="14" spans="1:10" s="15" customFormat="1" x14ac:dyDescent="0.25">
      <c r="A14" s="22"/>
      <c r="C14" s="23"/>
    </row>
    <row r="15" spans="1:10" s="15" customFormat="1" x14ac:dyDescent="0.25">
      <c r="A15" s="22"/>
      <c r="C15" s="23"/>
    </row>
    <row r="16" spans="1:10" s="15" customFormat="1" x14ac:dyDescent="0.25">
      <c r="A16" s="22"/>
      <c r="C16" s="23"/>
    </row>
    <row r="17" spans="1:3" s="15" customFormat="1" x14ac:dyDescent="0.25">
      <c r="A17" s="22"/>
      <c r="C17" s="23"/>
    </row>
    <row r="18" spans="1:3" s="15" customFormat="1" x14ac:dyDescent="0.25">
      <c r="A18" s="22"/>
      <c r="C18" s="23"/>
    </row>
    <row r="19" spans="1:3" s="15" customFormat="1" x14ac:dyDescent="0.25">
      <c r="A19" s="22"/>
      <c r="C19" s="23"/>
    </row>
    <row r="20" spans="1:3" s="15" customFormat="1" x14ac:dyDescent="0.25">
      <c r="A20" s="22"/>
      <c r="C20" s="23"/>
    </row>
    <row r="21" spans="1:3" s="15" customFormat="1" x14ac:dyDescent="0.25">
      <c r="A21" s="22"/>
      <c r="C21" s="23"/>
    </row>
    <row r="22" spans="1:3" s="15" customFormat="1" x14ac:dyDescent="0.25">
      <c r="A22" s="22"/>
      <c r="C22" s="23"/>
    </row>
    <row r="23" spans="1:3" s="15" customFormat="1" x14ac:dyDescent="0.25">
      <c r="A23" s="22"/>
      <c r="C23" s="23"/>
    </row>
    <row r="24" spans="1:3" s="15" customFormat="1" x14ac:dyDescent="0.25">
      <c r="A24" s="22"/>
      <c r="C24" s="23"/>
    </row>
    <row r="25" spans="1:3" s="15" customFormat="1" x14ac:dyDescent="0.25">
      <c r="A25" s="22"/>
      <c r="C25" s="23"/>
    </row>
    <row r="26" spans="1:3" s="15" customFormat="1" x14ac:dyDescent="0.25">
      <c r="A26" s="22"/>
      <c r="C26" s="23"/>
    </row>
    <row r="27" spans="1:3" s="15" customFormat="1" x14ac:dyDescent="0.25">
      <c r="A27" s="22"/>
      <c r="C27" s="23"/>
    </row>
    <row r="28" spans="1:3" s="15" customFormat="1" x14ac:dyDescent="0.25">
      <c r="A28" s="22"/>
      <c r="C28" s="23"/>
    </row>
    <row r="29" spans="1:3" s="15" customFormat="1" x14ac:dyDescent="0.25">
      <c r="A29" s="22"/>
      <c r="C29" s="23"/>
    </row>
    <row r="30" spans="1:3" s="15" customFormat="1" x14ac:dyDescent="0.25">
      <c r="A30" s="22"/>
      <c r="C30" s="23"/>
    </row>
    <row r="31" spans="1:3" s="15" customFormat="1" x14ac:dyDescent="0.25">
      <c r="A31" s="22"/>
      <c r="C31" s="23"/>
    </row>
    <row r="32" spans="1:3" s="15" customFormat="1" x14ac:dyDescent="0.25">
      <c r="A32" s="22"/>
      <c r="C32" s="23"/>
    </row>
    <row r="33" spans="1:3" s="15" customFormat="1" x14ac:dyDescent="0.25">
      <c r="A33" s="22"/>
      <c r="C33" s="23"/>
    </row>
    <row r="34" spans="1:3" s="15" customFormat="1" x14ac:dyDescent="0.25">
      <c r="A34" s="22"/>
      <c r="C34" s="23"/>
    </row>
    <row r="35" spans="1:3" s="15" customFormat="1" x14ac:dyDescent="0.25">
      <c r="A35" s="22"/>
      <c r="C35" s="23"/>
    </row>
    <row r="36" spans="1:3" s="15" customFormat="1" x14ac:dyDescent="0.25">
      <c r="A36" s="22"/>
      <c r="C36" s="23"/>
    </row>
    <row r="37" spans="1:3" s="15" customFormat="1" x14ac:dyDescent="0.25">
      <c r="A37" s="22"/>
      <c r="C37" s="23"/>
    </row>
    <row r="38" spans="1:3" s="15" customFormat="1" x14ac:dyDescent="0.25">
      <c r="A38" s="22"/>
      <c r="C38" s="23"/>
    </row>
    <row r="39" spans="1:3" s="15" customFormat="1" x14ac:dyDescent="0.25">
      <c r="A39" s="22"/>
      <c r="C39" s="23"/>
    </row>
    <row r="40" spans="1:3" s="15" customFormat="1" x14ac:dyDescent="0.25">
      <c r="A40" s="22"/>
      <c r="C40" s="23"/>
    </row>
    <row r="41" spans="1:3" s="15" customFormat="1" x14ac:dyDescent="0.25">
      <c r="A41" s="22"/>
      <c r="C41" s="23"/>
    </row>
    <row r="42" spans="1:3" s="15" customFormat="1" x14ac:dyDescent="0.25">
      <c r="A42" s="22"/>
      <c r="C42" s="23"/>
    </row>
    <row r="43" spans="1:3" s="15" customFormat="1" x14ac:dyDescent="0.25">
      <c r="A43" s="22"/>
      <c r="C43" s="23"/>
    </row>
    <row r="44" spans="1:3" s="15" customFormat="1" x14ac:dyDescent="0.25">
      <c r="A44" s="22"/>
      <c r="C44" s="23"/>
    </row>
    <row r="45" spans="1:3" s="15" customFormat="1" x14ac:dyDescent="0.25">
      <c r="A45" s="22"/>
      <c r="C45" s="23"/>
    </row>
    <row r="46" spans="1:3" s="15" customFormat="1" x14ac:dyDescent="0.25">
      <c r="A46" s="22"/>
      <c r="C46" s="23"/>
    </row>
    <row r="47" spans="1:3" s="15" customFormat="1" x14ac:dyDescent="0.25">
      <c r="A47" s="22"/>
      <c r="C47" s="23"/>
    </row>
    <row r="48" spans="1:3" s="15" customFormat="1" x14ac:dyDescent="0.25">
      <c r="A48" s="22"/>
      <c r="C48" s="23"/>
    </row>
    <row r="49" spans="1:3" s="15" customFormat="1" x14ac:dyDescent="0.25">
      <c r="A49" s="22"/>
      <c r="C49" s="23"/>
    </row>
    <row r="50" spans="1:3" s="15" customFormat="1" x14ac:dyDescent="0.25">
      <c r="A50" s="22"/>
      <c r="C50" s="23"/>
    </row>
    <row r="51" spans="1:3" s="15" customFormat="1" x14ac:dyDescent="0.25">
      <c r="A51" s="22"/>
      <c r="C51" s="23"/>
    </row>
    <row r="52" spans="1:3" s="15" customFormat="1" x14ac:dyDescent="0.25">
      <c r="A52" s="22"/>
      <c r="C52" s="23"/>
    </row>
    <row r="53" spans="1:3" s="15" customFormat="1" x14ac:dyDescent="0.25">
      <c r="A53" s="22"/>
      <c r="C53" s="23"/>
    </row>
    <row r="54" spans="1:3" s="15" customFormat="1" x14ac:dyDescent="0.25">
      <c r="A54" s="22"/>
      <c r="C54" s="23"/>
    </row>
    <row r="55" spans="1:3" s="15" customFormat="1" x14ac:dyDescent="0.25">
      <c r="A55" s="22"/>
      <c r="C55" s="23"/>
    </row>
    <row r="56" spans="1:3" s="15" customFormat="1" x14ac:dyDescent="0.25">
      <c r="A56" s="22"/>
      <c r="C56" s="23"/>
    </row>
    <row r="57" spans="1:3" s="15" customFormat="1" x14ac:dyDescent="0.25">
      <c r="A57" s="22"/>
      <c r="C57" s="23"/>
    </row>
    <row r="58" spans="1:3" s="15" customFormat="1" x14ac:dyDescent="0.25">
      <c r="A58" s="22"/>
      <c r="C58" s="23"/>
    </row>
    <row r="59" spans="1:3" s="15" customFormat="1" x14ac:dyDescent="0.25">
      <c r="A59" s="22"/>
      <c r="C59" s="23"/>
    </row>
    <row r="60" spans="1:3" s="15" customFormat="1" x14ac:dyDescent="0.25">
      <c r="A60" s="22"/>
      <c r="C60" s="23"/>
    </row>
    <row r="61" spans="1:3" s="15" customFormat="1" x14ac:dyDescent="0.25">
      <c r="A61" s="22"/>
      <c r="C61" s="23"/>
    </row>
    <row r="62" spans="1:3" s="15" customFormat="1" x14ac:dyDescent="0.25">
      <c r="A62" s="22"/>
      <c r="C62" s="23"/>
    </row>
    <row r="63" spans="1:3" s="15" customFormat="1" x14ac:dyDescent="0.25">
      <c r="A63" s="22"/>
      <c r="C63" s="23"/>
    </row>
    <row r="64" spans="1:3" s="15" customFormat="1" x14ac:dyDescent="0.25">
      <c r="A64" s="22"/>
      <c r="C64" s="23"/>
    </row>
    <row r="65" spans="1:3" s="15" customFormat="1" x14ac:dyDescent="0.25">
      <c r="A65" s="22"/>
      <c r="C65" s="23"/>
    </row>
    <row r="66" spans="1:3" s="15" customFormat="1" x14ac:dyDescent="0.25">
      <c r="A66" s="22"/>
      <c r="C66" s="23"/>
    </row>
    <row r="67" spans="1:3" s="15" customFormat="1" x14ac:dyDescent="0.25">
      <c r="A67" s="22"/>
      <c r="C67" s="23"/>
    </row>
    <row r="68" spans="1:3" s="15" customFormat="1" x14ac:dyDescent="0.25">
      <c r="A68" s="22"/>
      <c r="C68" s="23"/>
    </row>
    <row r="69" spans="1:3" s="15" customFormat="1" x14ac:dyDescent="0.25">
      <c r="A69" s="22"/>
      <c r="C69" s="23"/>
    </row>
    <row r="70" spans="1:3" s="15" customFormat="1" x14ac:dyDescent="0.25">
      <c r="A70" s="22"/>
      <c r="C70" s="23"/>
    </row>
    <row r="71" spans="1:3" s="15" customFormat="1" x14ac:dyDescent="0.25">
      <c r="A71" s="22"/>
      <c r="C71" s="23"/>
    </row>
    <row r="72" spans="1:3" s="15" customFormat="1" x14ac:dyDescent="0.25">
      <c r="A72" s="22"/>
      <c r="C72" s="23"/>
    </row>
    <row r="73" spans="1:3" s="15" customFormat="1" x14ac:dyDescent="0.25">
      <c r="A73" s="22"/>
      <c r="C73" s="23"/>
    </row>
    <row r="74" spans="1:3" s="15" customFormat="1" x14ac:dyDescent="0.25">
      <c r="A74" s="22"/>
      <c r="C74" s="23"/>
    </row>
    <row r="75" spans="1:3" s="15" customFormat="1" x14ac:dyDescent="0.25">
      <c r="A75" s="22"/>
      <c r="C75" s="23"/>
    </row>
    <row r="76" spans="1:3" s="15" customFormat="1" x14ac:dyDescent="0.25">
      <c r="A76" s="22"/>
      <c r="C76" s="23"/>
    </row>
    <row r="77" spans="1:3" s="15" customFormat="1" x14ac:dyDescent="0.25">
      <c r="A77" s="22"/>
      <c r="C77" s="23"/>
    </row>
    <row r="78" spans="1:3" s="15" customFormat="1" x14ac:dyDescent="0.25">
      <c r="A78" s="22"/>
      <c r="C78" s="23"/>
    </row>
    <row r="79" spans="1:3" s="15" customFormat="1" x14ac:dyDescent="0.25">
      <c r="A79" s="22"/>
      <c r="C79" s="23"/>
    </row>
    <row r="80" spans="1:3" s="15" customFormat="1" x14ac:dyDescent="0.25">
      <c r="A80" s="22"/>
      <c r="C80" s="23"/>
    </row>
    <row r="81" spans="1:8" s="15" customFormat="1" x14ac:dyDescent="0.25">
      <c r="A81" s="22"/>
      <c r="C81" s="23"/>
    </row>
    <row r="82" spans="1:8" s="15" customFormat="1" x14ac:dyDescent="0.25">
      <c r="A82" s="22"/>
      <c r="C82" s="23"/>
    </row>
    <row r="83" spans="1:8" s="15" customFormat="1" x14ac:dyDescent="0.25">
      <c r="A83" s="22"/>
      <c r="C83" s="23"/>
    </row>
    <row r="84" spans="1:8" s="15" customFormat="1" x14ac:dyDescent="0.25">
      <c r="A84" s="24"/>
      <c r="C84" s="23"/>
    </row>
    <row r="85" spans="1:8" s="15" customFormat="1" x14ac:dyDescent="0.25">
      <c r="A85" s="22"/>
      <c r="C85" s="23"/>
    </row>
    <row r="86" spans="1:8" x14ac:dyDescent="0.25">
      <c r="A86" s="15">
        <f>COUNTA(Tabla14[Mes en el que se realizó el evento
(seleccionar)])</f>
        <v>0</v>
      </c>
      <c r="B86" s="15">
        <f>COUNTA(Tabla14[Nombre del evento])</f>
        <v>0</v>
      </c>
      <c r="C86" s="15">
        <f>COUNTA(Tabla14[Temática del evento
(seleccionar)])</f>
        <v>0</v>
      </c>
      <c r="D86" s="15">
        <f>SUM(Tabla14[Número de servidores públicos asistentes])</f>
        <v>0</v>
      </c>
      <c r="E86" s="15">
        <f>COUNTA(Tabla14[Institución que provee la capacitación])</f>
        <v>0</v>
      </c>
      <c r="F86" s="15">
        <f>COUNTA(Tabla14[Tipo de evento
(seleccionar)])</f>
        <v>0</v>
      </c>
      <c r="G86" s="15">
        <f>SUM(Tabla14['# sesiones impartidas])</f>
        <v>0</v>
      </c>
      <c r="H86" s="15">
        <f>SUM(Tabla14['# horas impartidas])</f>
        <v>0</v>
      </c>
    </row>
    <row r="87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64" priority="2">
      <formula>ISERROR(H4)</formula>
    </cfRule>
  </conditionalFormatting>
  <conditionalFormatting sqref="H5:H6">
    <cfRule type="containsText" dxfId="63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93C1-B9D9-48F5-AAC3-5B50B9EB5455}">
  <dimension ref="A1:D93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52" t="s">
        <v>103</v>
      </c>
      <c r="B1" s="52"/>
    </row>
    <row r="2" spans="1:2" ht="39.75" customHeight="1" x14ac:dyDescent="0.25">
      <c r="A2" s="53"/>
      <c r="B2" s="53"/>
    </row>
    <row r="3" spans="1:2" x14ac:dyDescent="0.25">
      <c r="A3" s="25"/>
      <c r="B3" s="2" t="s">
        <v>78</v>
      </c>
    </row>
    <row r="4" spans="1:2" ht="21.75" customHeight="1" x14ac:dyDescent="0.25">
      <c r="A4" s="74" t="s">
        <v>3</v>
      </c>
      <c r="B4" s="3" t="s">
        <v>4</v>
      </c>
    </row>
    <row r="5" spans="1:2" ht="30" x14ac:dyDescent="0.25">
      <c r="A5" s="74" t="s">
        <v>104</v>
      </c>
      <c r="B5" s="3" t="s">
        <v>81</v>
      </c>
    </row>
    <row r="6" spans="1:2" x14ac:dyDescent="0.25"/>
    <row r="7" spans="1:2" ht="29.25" customHeight="1" x14ac:dyDescent="0.25">
      <c r="A7" s="73" t="s">
        <v>105</v>
      </c>
      <c r="B7" s="73" t="s">
        <v>106</v>
      </c>
    </row>
    <row r="8" spans="1:2" s="28" customFormat="1" ht="30" customHeight="1" x14ac:dyDescent="0.25">
      <c r="A8" s="26" t="s">
        <v>107</v>
      </c>
      <c r="B8" s="27"/>
    </row>
    <row r="9" spans="1:2" s="28" customFormat="1" ht="30" customHeight="1" x14ac:dyDescent="0.25">
      <c r="A9" s="26" t="s">
        <v>108</v>
      </c>
      <c r="B9" s="27"/>
    </row>
    <row r="10" spans="1:2" s="28" customFormat="1" ht="30" customHeight="1" x14ac:dyDescent="0.25">
      <c r="A10" s="26" t="s">
        <v>109</v>
      </c>
      <c r="B10" s="27"/>
    </row>
    <row r="11" spans="1:2" s="28" customFormat="1" ht="30" customHeight="1" x14ac:dyDescent="0.25">
      <c r="A11" s="26" t="s">
        <v>110</v>
      </c>
      <c r="B11" s="27"/>
    </row>
    <row r="12" spans="1:2" s="28" customFormat="1" ht="30" customHeight="1" x14ac:dyDescent="0.25">
      <c r="A12" s="26" t="s">
        <v>111</v>
      </c>
      <c r="B12" s="27"/>
    </row>
    <row r="13" spans="1:2" s="28" customFormat="1" ht="30" customHeight="1" x14ac:dyDescent="0.25">
      <c r="A13" s="26" t="s">
        <v>112</v>
      </c>
      <c r="B13" s="27"/>
    </row>
    <row r="14" spans="1:2" s="28" customFormat="1" ht="30" customHeight="1" x14ac:dyDescent="0.25">
      <c r="A14" s="26" t="s">
        <v>113</v>
      </c>
      <c r="B14" s="27"/>
    </row>
    <row r="15" spans="1:2" s="28" customFormat="1" ht="30" customHeight="1" x14ac:dyDescent="0.25">
      <c r="A15" s="26" t="s">
        <v>114</v>
      </c>
      <c r="B15" s="27"/>
    </row>
    <row r="16" spans="1:2" s="28" customFormat="1" ht="30" customHeight="1" x14ac:dyDescent="0.25">
      <c r="A16" s="26" t="s">
        <v>115</v>
      </c>
      <c r="B16" s="27"/>
    </row>
    <row r="17" spans="1:2" s="28" customFormat="1" ht="30" customHeight="1" x14ac:dyDescent="0.25">
      <c r="A17" s="26" t="s">
        <v>116</v>
      </c>
      <c r="B17" s="27"/>
    </row>
    <row r="18" spans="1:2" s="28" customFormat="1" ht="30" customHeight="1" x14ac:dyDescent="0.25">
      <c r="A18" s="26" t="s">
        <v>117</v>
      </c>
      <c r="B18" s="27"/>
    </row>
    <row r="19" spans="1:2" x14ac:dyDescent="0.25">
      <c r="A19" t="s">
        <v>118</v>
      </c>
      <c r="B19">
        <f>COUNTIF(Tabla2[SI / NO
(seleccionar)],"Si")</f>
        <v>0</v>
      </c>
    </row>
    <row r="20" spans="1:2" x14ac:dyDescent="0.25"/>
    <row r="21" spans="1:2" x14ac:dyDescent="0.25"/>
    <row r="22" spans="1:2" hidden="1" x14ac:dyDescent="0.25">
      <c r="B22" s="10"/>
    </row>
    <row r="23" spans="1:2" hidden="1" x14ac:dyDescent="0.25">
      <c r="B23" s="10"/>
    </row>
    <row r="24" spans="1:2" hidden="1" x14ac:dyDescent="0.25">
      <c r="B24" s="10"/>
    </row>
    <row r="26" spans="1:2" hidden="1" x14ac:dyDescent="0.25">
      <c r="B26" s="10"/>
    </row>
    <row r="27" spans="1:2" hidden="1" x14ac:dyDescent="0.25">
      <c r="B27" s="10"/>
    </row>
    <row r="28" spans="1:2" hidden="1" x14ac:dyDescent="0.25">
      <c r="B28" s="10"/>
    </row>
    <row r="29" spans="1:2" hidden="1" x14ac:dyDescent="0.25">
      <c r="B29" s="10"/>
    </row>
    <row r="30" spans="1:2" hidden="1" x14ac:dyDescent="0.25">
      <c r="B30" s="10"/>
    </row>
    <row r="31" spans="1:2" hidden="1" x14ac:dyDescent="0.25">
      <c r="B31" s="10"/>
    </row>
    <row r="33" spans="2:2" hidden="1" x14ac:dyDescent="0.25">
      <c r="B33" s="10"/>
    </row>
    <row r="34" spans="2:2" hidden="1" x14ac:dyDescent="0.25">
      <c r="B34" s="10"/>
    </row>
    <row r="35" spans="2:2" hidden="1" x14ac:dyDescent="0.25">
      <c r="B35" s="10"/>
    </row>
    <row r="36" spans="2:2" hidden="1" x14ac:dyDescent="0.25">
      <c r="B36" s="10"/>
    </row>
    <row r="38" spans="2:2" hidden="1" x14ac:dyDescent="0.25">
      <c r="B38" s="10"/>
    </row>
    <row r="39" spans="2:2" hidden="1" x14ac:dyDescent="0.25">
      <c r="B39" s="10"/>
    </row>
    <row r="40" spans="2:2" hidden="1" x14ac:dyDescent="0.25">
      <c r="B40" s="10"/>
    </row>
    <row r="41" spans="2:2" hidden="1" x14ac:dyDescent="0.25">
      <c r="B41" s="10"/>
    </row>
    <row r="42" spans="2:2" hidden="1" x14ac:dyDescent="0.25">
      <c r="B42" s="10"/>
    </row>
    <row r="43" spans="2:2" hidden="1" x14ac:dyDescent="0.25">
      <c r="B43" s="10"/>
    </row>
    <row r="45" spans="2:2" hidden="1" x14ac:dyDescent="0.25">
      <c r="B45" s="10"/>
    </row>
    <row r="46" spans="2:2" hidden="1" x14ac:dyDescent="0.25">
      <c r="B46" s="10"/>
    </row>
    <row r="47" spans="2:2" hidden="1" x14ac:dyDescent="0.25">
      <c r="B47" s="10"/>
    </row>
    <row r="48" spans="2:2" hidden="1" x14ac:dyDescent="0.25">
      <c r="B48" s="10"/>
    </row>
    <row r="50" spans="2:2" hidden="1" x14ac:dyDescent="0.25">
      <c r="B50" s="10"/>
    </row>
    <row r="51" spans="2:2" hidden="1" x14ac:dyDescent="0.25">
      <c r="B51" s="10"/>
    </row>
    <row r="52" spans="2:2" hidden="1" x14ac:dyDescent="0.25">
      <c r="B52" s="10"/>
    </row>
    <row r="54" spans="2:2" hidden="1" x14ac:dyDescent="0.25">
      <c r="B54" s="10"/>
    </row>
    <row r="55" spans="2:2" hidden="1" x14ac:dyDescent="0.25">
      <c r="B55" s="10"/>
    </row>
    <row r="56" spans="2:2" hidden="1" x14ac:dyDescent="0.25">
      <c r="B56" s="10"/>
    </row>
    <row r="57" spans="2:2" hidden="1" x14ac:dyDescent="0.25">
      <c r="B57" s="10"/>
    </row>
    <row r="59" spans="2:2" hidden="1" x14ac:dyDescent="0.25">
      <c r="B59" s="10"/>
    </row>
    <row r="60" spans="2:2" hidden="1" x14ac:dyDescent="0.25">
      <c r="B60" s="10"/>
    </row>
    <row r="61" spans="2:2" hidden="1" x14ac:dyDescent="0.25">
      <c r="B61" s="10"/>
    </row>
    <row r="62" spans="2:2" hidden="1" x14ac:dyDescent="0.25">
      <c r="B62" s="10"/>
    </row>
    <row r="63" spans="2:2" hidden="1" x14ac:dyDescent="0.25">
      <c r="B63" s="10"/>
    </row>
    <row r="64" spans="2:2" hidden="1" x14ac:dyDescent="0.25">
      <c r="B64" s="10"/>
    </row>
    <row r="66" spans="2:2" hidden="1" x14ac:dyDescent="0.25">
      <c r="B66" s="10"/>
    </row>
    <row r="67" spans="2:2" hidden="1" x14ac:dyDescent="0.25">
      <c r="B67" s="10"/>
    </row>
    <row r="68" spans="2:2" hidden="1" x14ac:dyDescent="0.25">
      <c r="B68" s="10"/>
    </row>
    <row r="69" spans="2:2" hidden="1" x14ac:dyDescent="0.25">
      <c r="B69" s="10"/>
    </row>
    <row r="70" spans="2:2" hidden="1" x14ac:dyDescent="0.25">
      <c r="B70" s="10"/>
    </row>
    <row r="71" spans="2:2" hidden="1" x14ac:dyDescent="0.25">
      <c r="B71" s="10"/>
    </row>
    <row r="72" spans="2:2" hidden="1" x14ac:dyDescent="0.25">
      <c r="B72" s="10"/>
    </row>
    <row r="74" spans="2:2" hidden="1" x14ac:dyDescent="0.25">
      <c r="B74" s="10"/>
    </row>
    <row r="75" spans="2:2" hidden="1" x14ac:dyDescent="0.25">
      <c r="B75" s="10"/>
    </row>
    <row r="76" spans="2:2" hidden="1" x14ac:dyDescent="0.25">
      <c r="B76" s="10"/>
    </row>
    <row r="77" spans="2:2" hidden="1" x14ac:dyDescent="0.25">
      <c r="B77" s="10"/>
    </row>
    <row r="78" spans="2:2" hidden="1" x14ac:dyDescent="0.25">
      <c r="B78" s="10"/>
    </row>
    <row r="79" spans="2:2" hidden="1" x14ac:dyDescent="0.25">
      <c r="B79" s="10"/>
    </row>
    <row r="80" spans="2:2" hidden="1" x14ac:dyDescent="0.25">
      <c r="B80" s="10"/>
    </row>
    <row r="81" spans="2:2" hidden="1" x14ac:dyDescent="0.25">
      <c r="B81" s="10"/>
    </row>
    <row r="82" spans="2:2" hidden="1" x14ac:dyDescent="0.25">
      <c r="B82" s="10"/>
    </row>
    <row r="83" spans="2:2" hidden="1" x14ac:dyDescent="0.25">
      <c r="B83" s="10"/>
    </row>
    <row r="84" spans="2:2" hidden="1" x14ac:dyDescent="0.25">
      <c r="B84" s="10"/>
    </row>
    <row r="85" spans="2:2" hidden="1" x14ac:dyDescent="0.25">
      <c r="B85" s="10"/>
    </row>
    <row r="86" spans="2:2" hidden="1" x14ac:dyDescent="0.25">
      <c r="B86" s="10"/>
    </row>
    <row r="87" spans="2:2" hidden="1" x14ac:dyDescent="0.25">
      <c r="B87" s="10"/>
    </row>
    <row r="88" spans="2:2" hidden="1" x14ac:dyDescent="0.25">
      <c r="B88" s="10"/>
    </row>
    <row r="89" spans="2:2" hidden="1" x14ac:dyDescent="0.25">
      <c r="B89" s="10"/>
    </row>
    <row r="90" spans="2:2" hidden="1" x14ac:dyDescent="0.25">
      <c r="B90" s="10"/>
    </row>
    <row r="91" spans="2:2" hidden="1" x14ac:dyDescent="0.25">
      <c r="B91" s="10"/>
    </row>
    <row r="92" spans="2:2" hidden="1" x14ac:dyDescent="0.25">
      <c r="B92" s="10"/>
    </row>
    <row r="93" spans="2:2" hidden="1" x14ac:dyDescent="0.25">
      <c r="B93" s="10"/>
    </row>
  </sheetData>
  <mergeCells count="2">
    <mergeCell ref="A1:B1"/>
    <mergeCell ref="A2:B2"/>
  </mergeCells>
  <conditionalFormatting sqref="B4:B5">
    <cfRule type="containsText" dxfId="44" priority="2" operator="containsText" text="Seleccionar">
      <formula>NOT(ISERROR(SEARCH("Seleccionar",B4)))</formula>
    </cfRule>
    <cfRule type="containsText" dxfId="43" priority="7" operator="containsText" text="dd/mm/aaaa">
      <formula>NOT(ISERROR(SEARCH("dd/mm/aaaa",B4)))</formula>
    </cfRule>
  </conditionalFormatting>
  <conditionalFormatting sqref="B3">
    <cfRule type="containsErrors" dxfId="42" priority="6">
      <formula>ISERROR(B3)</formula>
    </cfRule>
  </conditionalFormatting>
  <conditionalFormatting sqref="B4">
    <cfRule type="containsText" dxfId="41" priority="5" operator="containsText" text="Seleccionar">
      <formula>NOT(ISERROR(SEARCH("Seleccionar",B4)))</formula>
    </cfRule>
  </conditionalFormatting>
  <conditionalFormatting sqref="B5">
    <cfRule type="containsBlanks" dxfId="40" priority="4">
      <formula>LEN(TRIM(B5))=0</formula>
    </cfRule>
  </conditionalFormatting>
  <conditionalFormatting sqref="B5">
    <cfRule type="containsText" dxfId="39" priority="3" operator="containsText" text="Seleccionar">
      <formula>NOT(ISERROR(SEARCH("Seleccionar",B5)))</formula>
    </cfRule>
  </conditionalFormatting>
  <conditionalFormatting sqref="B8:B18">
    <cfRule type="containsBlanks" dxfId="38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66E8-2B6F-4073-80B9-D3F14F345C88}">
  <dimension ref="A1:D31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54" t="s">
        <v>119</v>
      </c>
      <c r="B1" s="54"/>
    </row>
    <row r="2" spans="1:2" ht="37.5" customHeight="1" x14ac:dyDescent="0.25">
      <c r="A2" s="45" t="s">
        <v>2</v>
      </c>
      <c r="B2" s="45"/>
    </row>
    <row r="3" spans="1:2" x14ac:dyDescent="0.25">
      <c r="A3" s="1"/>
      <c r="B3" s="2" t="s">
        <v>78</v>
      </c>
    </row>
    <row r="4" spans="1:2" ht="25.5" customHeight="1" x14ac:dyDescent="0.25">
      <c r="A4" s="74" t="s">
        <v>3</v>
      </c>
      <c r="B4" s="3" t="s">
        <v>4</v>
      </c>
    </row>
    <row r="5" spans="1:2" ht="23.25" customHeight="1" x14ac:dyDescent="0.25">
      <c r="A5" s="74" t="s">
        <v>120</v>
      </c>
      <c r="B5" s="3" t="s">
        <v>81</v>
      </c>
    </row>
    <row r="6" spans="1:2" x14ac:dyDescent="0.25">
      <c r="A6" s="29"/>
      <c r="B6" s="29"/>
    </row>
    <row r="7" spans="1:2" ht="45" customHeight="1" x14ac:dyDescent="0.25">
      <c r="A7" s="75" t="s">
        <v>121</v>
      </c>
      <c r="B7" s="76" t="s">
        <v>106</v>
      </c>
    </row>
    <row r="8" spans="1:2" ht="15" customHeight="1" x14ac:dyDescent="0.25">
      <c r="A8" s="30" t="s">
        <v>122</v>
      </c>
      <c r="B8" s="31"/>
    </row>
    <row r="9" spans="1:2" x14ac:dyDescent="0.25">
      <c r="A9" s="32" t="s">
        <v>123</v>
      </c>
      <c r="B9" s="33"/>
    </row>
    <row r="10" spans="1:2" x14ac:dyDescent="0.25">
      <c r="A10" s="32" t="s">
        <v>124</v>
      </c>
      <c r="B10" s="33"/>
    </row>
    <row r="11" spans="1:2" x14ac:dyDescent="0.25">
      <c r="A11" s="32" t="s">
        <v>125</v>
      </c>
      <c r="B11" s="33"/>
    </row>
    <row r="12" spans="1:2" x14ac:dyDescent="0.25">
      <c r="A12" s="32" t="s">
        <v>126</v>
      </c>
      <c r="B12" s="33"/>
    </row>
    <row r="13" spans="1:2" x14ac:dyDescent="0.25">
      <c r="A13" s="32" t="s">
        <v>127</v>
      </c>
      <c r="B13" s="33"/>
    </row>
    <row r="14" spans="1:2" x14ac:dyDescent="0.25">
      <c r="A14" s="32" t="s">
        <v>128</v>
      </c>
      <c r="B14" s="33"/>
    </row>
    <row r="15" spans="1:2" x14ac:dyDescent="0.25">
      <c r="A15" s="77" t="s">
        <v>129</v>
      </c>
      <c r="B15" s="77">
        <f>COUNTIF(B9:B14,"Si")</f>
        <v>0</v>
      </c>
    </row>
    <row r="16" spans="1:2" x14ac:dyDescent="0.25">
      <c r="A16" s="30" t="s">
        <v>130</v>
      </c>
      <c r="B16" s="34"/>
    </row>
    <row r="17" spans="1:2" x14ac:dyDescent="0.25">
      <c r="A17" s="32" t="s">
        <v>131</v>
      </c>
      <c r="B17" s="33"/>
    </row>
    <row r="18" spans="1:2" x14ac:dyDescent="0.25">
      <c r="A18" s="32" t="s">
        <v>132</v>
      </c>
      <c r="B18" s="33"/>
    </row>
    <row r="19" spans="1:2" x14ac:dyDescent="0.25">
      <c r="A19" s="32" t="s">
        <v>133</v>
      </c>
      <c r="B19" s="33"/>
    </row>
    <row r="20" spans="1:2" x14ac:dyDescent="0.25">
      <c r="A20" s="32" t="s">
        <v>134</v>
      </c>
      <c r="B20" s="33"/>
    </row>
    <row r="21" spans="1:2" x14ac:dyDescent="0.25">
      <c r="A21" s="32" t="s">
        <v>135</v>
      </c>
      <c r="B21" s="33"/>
    </row>
    <row r="22" spans="1:2" x14ac:dyDescent="0.25">
      <c r="A22" s="77" t="s">
        <v>136</v>
      </c>
      <c r="B22" s="77">
        <f>COUNTIF(B17:B21,"Si")</f>
        <v>0</v>
      </c>
    </row>
    <row r="23" spans="1:2" x14ac:dyDescent="0.25">
      <c r="A23" s="30" t="s">
        <v>137</v>
      </c>
      <c r="B23" s="31"/>
    </row>
    <row r="24" spans="1:2" x14ac:dyDescent="0.25">
      <c r="A24" s="35" t="s">
        <v>138</v>
      </c>
      <c r="B24" s="33"/>
    </row>
    <row r="25" spans="1:2" x14ac:dyDescent="0.25">
      <c r="A25" s="32" t="s">
        <v>139</v>
      </c>
      <c r="B25" s="33"/>
    </row>
    <row r="26" spans="1:2" x14ac:dyDescent="0.25">
      <c r="A26" s="32" t="s">
        <v>140</v>
      </c>
      <c r="B26" s="33"/>
    </row>
    <row r="27" spans="1:2" x14ac:dyDescent="0.25">
      <c r="A27" s="32" t="s">
        <v>141</v>
      </c>
      <c r="B27" s="33"/>
    </row>
    <row r="28" spans="1:2" x14ac:dyDescent="0.25">
      <c r="A28" s="32" t="s">
        <v>142</v>
      </c>
      <c r="B28" s="33"/>
    </row>
    <row r="29" spans="1:2" x14ac:dyDescent="0.25">
      <c r="A29" s="32" t="s">
        <v>143</v>
      </c>
      <c r="B29" s="33"/>
    </row>
    <row r="30" spans="1:2" x14ac:dyDescent="0.25">
      <c r="A30" s="77" t="s">
        <v>144</v>
      </c>
      <c r="B30" s="77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31" priority="4" operator="containsText" text="Seleccionar">
      <formula>NOT(ISERROR(SEARCH("Seleccionar",B4)))</formula>
    </cfRule>
    <cfRule type="containsText" dxfId="30" priority="9" operator="containsText" text="dd/mm/aaaa">
      <formula>NOT(ISERROR(SEARCH("dd/mm/aaaa",B4)))</formula>
    </cfRule>
  </conditionalFormatting>
  <conditionalFormatting sqref="B3">
    <cfRule type="containsErrors" dxfId="29" priority="8">
      <formula>ISERROR(B3)</formula>
    </cfRule>
  </conditionalFormatting>
  <conditionalFormatting sqref="B4">
    <cfRule type="containsText" dxfId="28" priority="7" operator="containsText" text="Seleccionar">
      <formula>NOT(ISERROR(SEARCH("Seleccionar",B4)))</formula>
    </cfRule>
  </conditionalFormatting>
  <conditionalFormatting sqref="B5">
    <cfRule type="containsBlanks" dxfId="27" priority="6">
      <formula>LEN(TRIM(B5))=0</formula>
    </cfRule>
  </conditionalFormatting>
  <conditionalFormatting sqref="B5">
    <cfRule type="containsText" dxfId="26" priority="5" operator="containsText" text="Seleccionar">
      <formula>NOT(ISERROR(SEARCH("Seleccionar",B5)))</formula>
    </cfRule>
  </conditionalFormatting>
  <conditionalFormatting sqref="B9:B14">
    <cfRule type="containsBlanks" dxfId="25" priority="3">
      <formula>LEN(TRIM(B9))=0</formula>
    </cfRule>
  </conditionalFormatting>
  <conditionalFormatting sqref="B17:B21">
    <cfRule type="containsBlanks" dxfId="24" priority="2">
      <formula>LEN(TRIM(B17))=0</formula>
    </cfRule>
  </conditionalFormatting>
  <conditionalFormatting sqref="B24:B29">
    <cfRule type="containsBlanks" dxfId="23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573B-BBF4-40EC-AB7F-7FA08D1748CE}">
  <dimension ref="A1:G19"/>
  <sheetViews>
    <sheetView workbookViewId="0">
      <selection sqref="A1:C1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54" t="s">
        <v>145</v>
      </c>
      <c r="B1" s="54"/>
      <c r="C1" s="54"/>
    </row>
    <row r="2" spans="1:3" ht="31.5" customHeight="1" x14ac:dyDescent="0.25">
      <c r="A2" s="55"/>
      <c r="B2" s="55"/>
      <c r="C2" s="55"/>
    </row>
    <row r="3" spans="1:3" x14ac:dyDescent="0.25">
      <c r="B3" s="1"/>
      <c r="C3" s="2" t="s">
        <v>78</v>
      </c>
    </row>
    <row r="4" spans="1:3" x14ac:dyDescent="0.25">
      <c r="A4" s="58" t="s">
        <v>3</v>
      </c>
      <c r="B4" s="59"/>
      <c r="C4" s="3" t="s">
        <v>4</v>
      </c>
    </row>
    <row r="5" spans="1:3" x14ac:dyDescent="0.25">
      <c r="A5" s="58" t="s">
        <v>146</v>
      </c>
      <c r="B5" s="59"/>
      <c r="C5" s="3" t="s">
        <v>81</v>
      </c>
    </row>
    <row r="6" spans="1:3" x14ac:dyDescent="0.25">
      <c r="B6" s="29"/>
      <c r="C6" s="29"/>
    </row>
    <row r="7" spans="1:3" ht="30" x14ac:dyDescent="0.25">
      <c r="A7" s="78" t="s">
        <v>81</v>
      </c>
      <c r="B7" s="79" t="s">
        <v>147</v>
      </c>
      <c r="C7" s="79" t="s">
        <v>148</v>
      </c>
    </row>
    <row r="8" spans="1:3" x14ac:dyDescent="0.25">
      <c r="A8" s="36">
        <v>1</v>
      </c>
      <c r="B8" s="37"/>
      <c r="C8" s="38">
        <f>LEN(B8)</f>
        <v>0</v>
      </c>
    </row>
    <row r="9" spans="1:3" x14ac:dyDescent="0.25">
      <c r="A9" s="39">
        <v>2</v>
      </c>
      <c r="B9" s="40"/>
      <c r="C9" s="41">
        <f t="shared" ref="C9:C17" si="0">LEN(B9)</f>
        <v>0</v>
      </c>
    </row>
    <row r="10" spans="1:3" x14ac:dyDescent="0.25">
      <c r="A10" s="36">
        <v>3</v>
      </c>
      <c r="B10" s="42"/>
      <c r="C10" s="43">
        <f t="shared" si="0"/>
        <v>0</v>
      </c>
    </row>
    <row r="11" spans="1:3" x14ac:dyDescent="0.25">
      <c r="A11" s="39">
        <v>4</v>
      </c>
      <c r="B11" s="40"/>
      <c r="C11" s="41">
        <f t="shared" si="0"/>
        <v>0</v>
      </c>
    </row>
    <row r="12" spans="1:3" x14ac:dyDescent="0.25">
      <c r="A12" s="36">
        <v>5</v>
      </c>
      <c r="B12" s="42"/>
      <c r="C12" s="43">
        <f>LEN(B12)</f>
        <v>0</v>
      </c>
    </row>
    <row r="13" spans="1:3" x14ac:dyDescent="0.25">
      <c r="A13" s="39">
        <v>6</v>
      </c>
      <c r="B13" s="40"/>
      <c r="C13" s="41">
        <f>LEN(B13)</f>
        <v>0</v>
      </c>
    </row>
    <row r="14" spans="1:3" x14ac:dyDescent="0.25">
      <c r="A14" s="36">
        <v>7</v>
      </c>
      <c r="B14" s="42"/>
      <c r="C14" s="43">
        <f t="shared" si="0"/>
        <v>0</v>
      </c>
    </row>
    <row r="15" spans="1:3" x14ac:dyDescent="0.25">
      <c r="A15" s="39">
        <v>8</v>
      </c>
      <c r="B15" s="40"/>
      <c r="C15" s="41">
        <f t="shared" si="0"/>
        <v>0</v>
      </c>
    </row>
    <row r="16" spans="1:3" x14ac:dyDescent="0.25">
      <c r="A16" s="36">
        <v>9</v>
      </c>
      <c r="B16" s="42"/>
      <c r="C16" s="43">
        <f t="shared" si="0"/>
        <v>0</v>
      </c>
    </row>
    <row r="17" spans="1:3" x14ac:dyDescent="0.25">
      <c r="A17" s="39">
        <v>10</v>
      </c>
      <c r="B17" s="40"/>
      <c r="C17" s="41">
        <f t="shared" si="0"/>
        <v>0</v>
      </c>
    </row>
    <row r="18" spans="1:3" x14ac:dyDescent="0.25">
      <c r="B18" s="56"/>
      <c r="C18" s="57"/>
    </row>
    <row r="19" spans="1:3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18" priority="2" operator="containsText" text="Seleccionar">
      <formula>NOT(ISERROR(SEARCH("Seleccionar",C4)))</formula>
    </cfRule>
    <cfRule type="containsText" dxfId="17" priority="8" operator="containsText" text="dd/mm/aaaa">
      <formula>NOT(ISERROR(SEARCH("dd/mm/aaaa",C4)))</formula>
    </cfRule>
  </conditionalFormatting>
  <conditionalFormatting sqref="A2">
    <cfRule type="containsText" dxfId="16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15" priority="6">
      <formula>ISERROR(C3)</formula>
    </cfRule>
  </conditionalFormatting>
  <conditionalFormatting sqref="C4">
    <cfRule type="containsText" dxfId="14" priority="5" operator="containsText" text="Seleccionar">
      <formula>NOT(ISERROR(SEARCH("Seleccionar",C4)))</formula>
    </cfRule>
  </conditionalFormatting>
  <conditionalFormatting sqref="C5">
    <cfRule type="containsBlanks" dxfId="13" priority="4">
      <formula>LEN(TRIM(C5))=0</formula>
    </cfRule>
  </conditionalFormatting>
  <conditionalFormatting sqref="C5">
    <cfRule type="containsText" dxfId="12" priority="3" operator="containsText" text="Seleccionar">
      <formula>NOT(ISERROR(SEARCH("Seleccionar",C5)))</formula>
    </cfRule>
  </conditionalFormatting>
  <conditionalFormatting sqref="B8:B17">
    <cfRule type="containsBlanks" dxfId="11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2021-10-11T21:03:08Z</dcterms:created>
  <dcterms:modified xsi:type="dcterms:W3CDTF">2021-10-11T21:38:00Z</dcterms:modified>
</cp:coreProperties>
</file>