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trlProps/ctrlProp3.xml" ContentType="application/vnd.ms-excel.controlproperties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trlProps/ctrlProp4.xml" ContentType="application/vnd.ms-excel.controlproperties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ctrlProps/ctrlProp5.xml" ContentType="application/vnd.ms-excel.controlproperties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13_ncr:1_{73FE26AC-F8E6-4BAA-AE91-DB7BAC5A27CB}" xr6:coauthVersionLast="47" xr6:coauthVersionMax="47" xr10:uidLastSave="{00000000-0000-0000-0000-000000000000}"/>
  <bookViews>
    <workbookView xWindow="-120" yWindow="-120" windowWidth="29040" windowHeight="15840" xr2:uid="{140711F7-1B04-4B78-8A9A-199193A038F6}"/>
  </bookViews>
  <sheets>
    <sheet name="FRACC IV" sheetId="1" r:id="rId1"/>
    <sheet name="FRACC X" sheetId="2" r:id="rId2"/>
    <sheet name="FRACC XII" sheetId="3" r:id="rId3"/>
    <sheet name="FRACC XIV" sheetId="4" r:id="rId4"/>
    <sheet name="FRACC XV" sheetId="5" r:id="rId5"/>
    <sheet name="FRACC XVI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8" i="6"/>
  <c r="B30" i="5" l="1"/>
  <c r="B22" i="5"/>
  <c r="B15" i="5"/>
  <c r="B19" i="4" l="1"/>
  <c r="A30" i="3" l="1"/>
  <c r="B30" i="3"/>
  <c r="C30" i="3"/>
  <c r="D30" i="3"/>
  <c r="E30" i="3"/>
  <c r="F30" i="3"/>
  <c r="G30" i="3"/>
  <c r="H30" i="3"/>
  <c r="G30" i="2" l="1"/>
  <c r="F30" i="2"/>
  <c r="E30" i="2"/>
  <c r="D30" i="2"/>
  <c r="C30" i="2"/>
  <c r="B30" i="2"/>
  <c r="B80" i="1" l="1"/>
  <c r="C74" i="1"/>
  <c r="C73" i="1"/>
  <c r="C72" i="1"/>
  <c r="C70" i="1"/>
  <c r="C69" i="1"/>
  <c r="C68" i="1"/>
  <c r="C67" i="1"/>
  <c r="C65" i="1"/>
  <c r="C64" i="1"/>
  <c r="C63" i="1"/>
  <c r="C62" i="1"/>
  <c r="C61" i="1"/>
  <c r="C60" i="1"/>
  <c r="C58" i="1"/>
  <c r="C57" i="1"/>
  <c r="C56" i="1"/>
  <c r="C55" i="1"/>
  <c r="C53" i="1"/>
  <c r="C52" i="1"/>
  <c r="C51" i="1"/>
  <c r="C49" i="1"/>
  <c r="C48" i="1"/>
  <c r="C47" i="1"/>
  <c r="C46" i="1"/>
  <c r="C44" i="1"/>
  <c r="C43" i="1"/>
  <c r="C42" i="1"/>
  <c r="C41" i="1"/>
  <c r="C40" i="1"/>
  <c r="C39" i="1"/>
  <c r="C37" i="1"/>
  <c r="C36" i="1"/>
  <c r="C35" i="1"/>
  <c r="C33" i="1"/>
  <c r="C32" i="1"/>
  <c r="C31" i="1"/>
  <c r="C30" i="1"/>
  <c r="C29" i="1"/>
  <c r="C28" i="1"/>
  <c r="C26" i="1"/>
  <c r="C25" i="1"/>
  <c r="C24" i="1"/>
  <c r="C23" i="1"/>
  <c r="C22" i="1"/>
  <c r="C21" i="1"/>
  <c r="C20" i="1"/>
  <c r="C19" i="1"/>
  <c r="C18" i="1"/>
  <c r="C16" i="1"/>
  <c r="C15" i="1"/>
  <c r="C14" i="1"/>
  <c r="C12" i="1"/>
  <c r="C11" i="1"/>
  <c r="C10" i="1"/>
  <c r="C9" i="1"/>
  <c r="C80" i="1" s="1"/>
</calcChain>
</file>

<file path=xl/sharedStrings.xml><?xml version="1.0" encoding="utf-8"?>
<sst xmlns="http://schemas.openxmlformats.org/spreadsheetml/2006/main" count="187" uniqueCount="154">
  <si>
    <t>Lineamiento tercero, fracción IV. Reporte de las temáticas desglosadas por subtema</t>
  </si>
  <si>
    <t>Normatividad aplicable a:</t>
  </si>
  <si>
    <t>Sindicato Nacional Único y Democrático de los Trabajadores del Banco Nacional de Comercio Exterior</t>
  </si>
  <si>
    <t>Trimestre que informa</t>
  </si>
  <si>
    <t>2° 2021</t>
  </si>
  <si>
    <t>1.- Durante el periodo que reporta se recibieron Solicitudes de Información?</t>
  </si>
  <si>
    <t>No</t>
  </si>
  <si>
    <t>Temáticas de las solicitudes  de información pública</t>
  </si>
  <si>
    <t>Número de solicitudes información del periodo informado</t>
  </si>
  <si>
    <t>% del total ingresado</t>
  </si>
  <si>
    <t>Estructura orgánica</t>
  </si>
  <si>
    <t>a) Organigrama</t>
  </si>
  <si>
    <t>b) Directorio</t>
  </si>
  <si>
    <t>c) Vacantes</t>
  </si>
  <si>
    <t>d) Otros</t>
  </si>
  <si>
    <t>Remuneraciones</t>
  </si>
  <si>
    <t>a) Sueldos</t>
  </si>
  <si>
    <t>b) Prestaciones o sistemas de compensación (remuneraciones a dirigentes sindicales)</t>
  </si>
  <si>
    <t>c) Otros</t>
  </si>
  <si>
    <t>Información generada o administrada por el sujeto obligado</t>
  </si>
  <si>
    <t>a) Trámites</t>
  </si>
  <si>
    <t>b) Estadísticas</t>
  </si>
  <si>
    <t>c) Resultados de encuestas</t>
  </si>
  <si>
    <t>d) Marco jurídico</t>
  </si>
  <si>
    <t>e) Estatutos sindicales</t>
  </si>
  <si>
    <t>f) Padrones de socios</t>
  </si>
  <si>
    <t>g) Contrato Colectivo, Reglamentos Interiores, Condiciones Generales de Trabajo</t>
  </si>
  <si>
    <t>h) Asesoría jurídica u orientación sobre temas laborales</t>
  </si>
  <si>
    <t>i) Otros</t>
  </si>
  <si>
    <t>Información referente a recursos públicos</t>
  </si>
  <si>
    <t>a) Recursos públicos en dinero</t>
  </si>
  <si>
    <t>b) Recursos públicos en especie</t>
  </si>
  <si>
    <t>c) Bienes muebles e inmuebles</t>
  </si>
  <si>
    <t>d) Donaciones</t>
  </si>
  <si>
    <t>e) Contratos y convenios</t>
  </si>
  <si>
    <t>f) Otros</t>
  </si>
  <si>
    <t>Vida interna sindical</t>
  </si>
  <si>
    <t>a) Cuotas sindicales</t>
  </si>
  <si>
    <t>b) Información relacionada con recursos privados</t>
  </si>
  <si>
    <t>Información referente a contratos celebrados</t>
  </si>
  <si>
    <t>a) Obras públicas</t>
  </si>
  <si>
    <t>b) Bienes adquiridos</t>
  </si>
  <si>
    <t>c) Servicios contratados</t>
  </si>
  <si>
    <t>d) Bienes arrendados</t>
  </si>
  <si>
    <t>e) Licitaciones</t>
  </si>
  <si>
    <t>Eventos estatutarios</t>
  </si>
  <si>
    <t>a) Congresos y asambleas</t>
  </si>
  <si>
    <t>b) Tomas de nota</t>
  </si>
  <si>
    <t>c) Actas de asambleas</t>
  </si>
  <si>
    <t>Auditorias al ejercicio presupuestal con recursos públicos</t>
  </si>
  <si>
    <t>a) Resultados</t>
  </si>
  <si>
    <t xml:space="preserve">b) Avance de recomendaciones </t>
  </si>
  <si>
    <t>Datos personales</t>
  </si>
  <si>
    <t>a) Datos personales</t>
  </si>
  <si>
    <t>b) ¿Recibió alguna solicitud referente a expediente clínico o médico?</t>
  </si>
  <si>
    <t>c) ¿Tuvo requerimientos en torno al expediente laboral?</t>
  </si>
  <si>
    <t>Igualdad de Género</t>
  </si>
  <si>
    <t>a) Programas de apoyo a mujeres</t>
  </si>
  <si>
    <t>b) Salud de la mujer</t>
  </si>
  <si>
    <t>c) Violencia de género</t>
  </si>
  <si>
    <t>d) Discriminación laboral</t>
  </si>
  <si>
    <t>e) Mujeres empresarias</t>
  </si>
  <si>
    <t>Otros Rubros</t>
  </si>
  <si>
    <t>a) Comunidades indígenas</t>
  </si>
  <si>
    <t>b) Medio ambiente</t>
  </si>
  <si>
    <t>c) Programas Sociales</t>
  </si>
  <si>
    <t>d)  Otros</t>
  </si>
  <si>
    <t>Otros Rubros Generales</t>
  </si>
  <si>
    <t>a) Mal capturadas o repetidas</t>
  </si>
  <si>
    <t>b) No es competencia de la unidad</t>
  </si>
  <si>
    <t>c) No corresponde al marco de la ley</t>
  </si>
  <si>
    <t>Preguntas frecuentes</t>
  </si>
  <si>
    <r>
      <t xml:space="preserve">Temática de preguntas frecuentes
</t>
    </r>
    <r>
      <rPr>
        <b/>
        <sz val="11"/>
        <color rgb="FF92D050"/>
        <rFont val="Calibri"/>
        <family val="2"/>
        <scheme val="minor"/>
      </rPr>
      <t>(seleccionar)</t>
    </r>
  </si>
  <si>
    <t>a) Pregunta más frecuente</t>
  </si>
  <si>
    <t>b) Segunda pregunta más frecuente</t>
  </si>
  <si>
    <t>c) Tercera pregunta más frecuente</t>
  </si>
  <si>
    <t>d) Cuarta pregunta más frecuente</t>
  </si>
  <si>
    <t>T o t a l (sin preguntas frecuentes)</t>
  </si>
  <si>
    <t>Lineamiento tercero, fracción X. Reporte de Trabajo realizado por el Comité de Transparencia.</t>
  </si>
  <si>
    <t>Durante el periodo que reporta. ¿El Comité de Trasparencia emitió resoluciones y/o atendió casos?</t>
  </si>
  <si>
    <t>Número de resoluciones emitidas en el Comité de Transparencia</t>
  </si>
  <si>
    <t>Número de sesión o # consecutivo</t>
  </si>
  <si>
    <t>Fecha de la Sesión</t>
  </si>
  <si>
    <r>
      <t xml:space="preserve">Tipo de sesión
</t>
    </r>
    <r>
      <rPr>
        <b/>
        <sz val="11"/>
        <color rgb="FF92D050"/>
        <rFont val="Calibri"/>
        <family val="2"/>
        <scheme val="minor"/>
      </rPr>
      <t>(seleccionar)</t>
    </r>
  </si>
  <si>
    <t>Número de asuntos atendidos</t>
  </si>
  <si>
    <t>Confirmatorias</t>
  </si>
  <si>
    <t>Revocatorias</t>
  </si>
  <si>
    <t>Modificatorias</t>
  </si>
  <si>
    <t>Total</t>
  </si>
  <si>
    <t>Jorge Luis 2</t>
  </si>
  <si>
    <t>Lineamiento tercero, fracción XII. Reporte detallado sobre actividades y campañas de capacitación realizadas.</t>
  </si>
  <si>
    <t xml:space="preserve">Trimestre que informa </t>
  </si>
  <si>
    <r>
      <t>Durante el trimestre que informa.</t>
    </r>
    <r>
      <rPr>
        <b/>
        <sz val="11"/>
        <color rgb="FF92D050"/>
        <rFont val="Calibri"/>
        <family val="2"/>
        <scheme val="minor"/>
      </rPr>
      <t xml:space="preserve"> </t>
    </r>
    <r>
      <rPr>
        <b/>
        <sz val="11"/>
        <color rgb="FFFFFF00"/>
        <rFont val="Calibri"/>
        <family val="2"/>
        <scheme val="minor"/>
      </rPr>
      <t>¿Se realizaron actividades y/o campañas de capacitación?</t>
    </r>
  </si>
  <si>
    <t>Si</t>
  </si>
  <si>
    <r>
      <t xml:space="preserve">Mes en el que se realizó el evento
</t>
    </r>
    <r>
      <rPr>
        <b/>
        <sz val="11"/>
        <color rgb="FF92D050"/>
        <rFont val="Calibri"/>
        <family val="2"/>
        <scheme val="minor"/>
      </rPr>
      <t>(seleccionar)</t>
    </r>
  </si>
  <si>
    <t>Nombre del evento</t>
  </si>
  <si>
    <r>
      <t xml:space="preserve">Temática del evento
</t>
    </r>
    <r>
      <rPr>
        <sz val="11"/>
        <color rgb="FF92D050"/>
        <rFont val="Calibri"/>
        <family val="2"/>
        <scheme val="minor"/>
      </rPr>
      <t>(seleccionar)</t>
    </r>
  </si>
  <si>
    <t>Número de servidores públicos asistentes</t>
  </si>
  <si>
    <t>Institución que provee la capacitación</t>
  </si>
  <si>
    <r>
      <t xml:space="preserve">Tipo de evento
</t>
    </r>
    <r>
      <rPr>
        <sz val="11"/>
        <color rgb="FF92D050"/>
        <rFont val="Calibri"/>
        <family val="2"/>
        <scheme val="minor"/>
      </rPr>
      <t>(seleccionar)</t>
    </r>
  </si>
  <si>
    <t># sesiones impartidas</t>
  </si>
  <si>
    <t># horas impartidas</t>
  </si>
  <si>
    <t>Mayo</t>
  </si>
  <si>
    <t>Capacitación SISAI 2.0</t>
  </si>
  <si>
    <t xml:space="preserve">Otro </t>
  </si>
  <si>
    <t>INAI</t>
  </si>
  <si>
    <t>Asesoría</t>
  </si>
  <si>
    <t xml:space="preserve">Lineamiento tercero, fracción XIV.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</si>
  <si>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>Durante el periodo que reporta. ¿Se emprendieron acciones en favor de la Transparencia?.</t>
  </si>
  <si>
    <t>ACCIÓN DE MEJORA</t>
  </si>
  <si>
    <r>
      <t xml:space="preserve">SI / NO
</t>
    </r>
    <r>
      <rPr>
        <sz val="11"/>
        <color rgb="FF92D050"/>
        <rFont val="Calibri"/>
        <family val="2"/>
        <scheme val="minor"/>
      </rPr>
      <t>(seleccionar)</t>
    </r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</si>
  <si>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</si>
  <si>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</si>
  <si>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</si>
  <si>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</si>
  <si>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</si>
  <si>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</si>
  <si>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</si>
  <si>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</si>
  <si>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</si>
  <si>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</si>
  <si>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</si>
  <si>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</t>
  </si>
  <si>
    <t xml:space="preserve">Lineamiento tercero, fracción XV. Descripción de las dificultades administrativas, normativas y operativas presentadas en el cumplimiento de las disposiciones legales en materia de transparencia. </t>
  </si>
  <si>
    <t>Durante el periodo que reporta. ¿Se presentaron dificultades administrativas, normativas u operativas?</t>
  </si>
  <si>
    <t>Dificultades operativas, administrativas y normativas presentadas en el cumplimiento de las disposiciones legales en materia de transparencia</t>
  </si>
  <si>
    <t>Operativas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</si>
  <si>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</si>
  <si>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</si>
  <si>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</si>
  <si>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</si>
  <si>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</si>
  <si>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</si>
  <si>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TOTAL DE DIFICULTADES OPERATIVAS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</si>
  <si>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</si>
  <si>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</si>
  <si>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</si>
  <si>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</si>
  <si>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</si>
  <si>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</si>
  <si>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TOTAL DE DIFICULTADES ADMINISTRATIVAS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</si>
  <si>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</si>
  <si>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</si>
  <si>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</si>
  <si>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</si>
  <si>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</si>
  <si>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</si>
  <si>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</si>
  <si>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TOTAL DE DIFICULTADES NORMATIVAS</t>
  </si>
  <si>
    <t>Lineamiento tercero, fracción XVI. Los datos y la información adicional que se consideren relevantes.</t>
  </si>
  <si>
    <t>Durante el periodo que reporta. ¿Hay información adicional considerada relevante?</t>
  </si>
  <si>
    <t>Describa brevemente los datos que considere relevantes 
(máximo 4,000 caracteres por registro)</t>
  </si>
  <si>
    <t>Caracteres</t>
  </si>
  <si>
    <t>60218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</si>
</sst>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8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theme="8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1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/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2" borderId="3" xfId="0" applyFill="1" applyBorder="1" applyAlignment="1">
      <alignment horizontal="center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14" fontId="3" fillId="0" borderId="0" xfId="0" applyNumberFormat="1" applyFont="1" applyAlignment="1" applyProtection="1">
      <alignment wrapText="1"/>
      <protection locked="0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3" borderId="4" xfId="0" applyFont="1" applyFill="1" applyBorder="1"/>
    <xf numFmtId="0" fontId="0" fillId="3" borderId="4" xfId="0" applyFill="1" applyBorder="1"/>
    <xf numFmtId="0" fontId="12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164" fontId="2" fillId="5" borderId="0" xfId="1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77">
    <dxf>
      <fill>
        <patternFill patternType="solid">
          <fgColor indexed="64"/>
          <bgColor theme="8" tint="-0.249977111117893"/>
        </patternFill>
      </fill>
      <alignment horizontal="center" vertical="center" textRotation="0" indent="0" justifyLastLine="0" shrinkToFit="0" readingOrder="0"/>
      <protection locked="1" hidden="0"/>
    </dxf>
    <dxf>
      <fill>
        <patternFill>
          <bgColor theme="8" tint="-0.249977111117893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</dxf>
    <dxf>
      <protection locked="1" hidden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vertical="center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  <protection locked="1" hidden="0"/>
    </dxf>
    <dxf>
      <protection locked="1" hidden="0"/>
    </dxf>
    <dxf>
      <alignment horizontal="general" vertical="center" textRotation="0" indent="0" justifyLastLine="0" shrinkToFit="0" readingOrder="0"/>
      <protection locked="1" hidden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9" formatCode="dd/mm/yyyy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fill>
        <patternFill>
          <bgColor rgb="FFFFFF00"/>
        </patternFill>
      </fill>
    </dxf>
    <dxf>
      <font>
        <color theme="0" tint="-0.499984740745262"/>
      </font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238124</xdr:rowOff>
    </xdr:from>
    <xdr:to>
      <xdr:col>16383</xdr:col>
      <xdr:colOff>38100</xdr:colOff>
      <xdr:row>5</xdr:row>
      <xdr:rowOff>266700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15175" y="628649"/>
          <a:ext cx="2371725" cy="923926"/>
        </a:xfrm>
        <a:prstGeom prst="borderCallout1">
          <a:avLst>
            <a:gd name="adj1" fmla="val 55258"/>
            <a:gd name="adj2" fmla="val 0"/>
            <a:gd name="adj3" fmla="val 53285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Seleccione o capture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12</xdr:row>
      <xdr:rowOff>76199</xdr:rowOff>
    </xdr:from>
    <xdr:to>
      <xdr:col>16383</xdr:col>
      <xdr:colOff>85725</xdr:colOff>
      <xdr:row>17</xdr:row>
      <xdr:rowOff>180975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62800" y="3676649"/>
          <a:ext cx="2371725" cy="1057276"/>
        </a:xfrm>
        <a:prstGeom prst="borderCallout1">
          <a:avLst>
            <a:gd name="adj1" fmla="val 55258"/>
            <a:gd name="adj2" fmla="val 0"/>
            <a:gd name="adj3" fmla="val 52441"/>
            <a:gd name="adj4" fmla="val 745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el subtema </a:t>
          </a:r>
          <a:r>
            <a:rPr lang="es-MX" sz="1000" b="1">
              <a:solidFill>
                <a:schemeClr val="tx1"/>
              </a:solidFill>
            </a:rPr>
            <a:t>"Otros", s</a:t>
          </a:r>
          <a:r>
            <a:rPr lang="es-MX" sz="1000" b="0">
              <a:solidFill>
                <a:schemeClr val="tx1"/>
              </a:solidFill>
            </a:rPr>
            <a:t>e deberá registrar las solicitudes cuando en el rubro relacionado no se encuentre un inciso que se adecue a la naturaleza de la solicitud. </a:t>
          </a:r>
          <a:r>
            <a:rPr lang="es-MX" sz="1000" b="1">
              <a:solidFill>
                <a:schemeClr val="tx1"/>
              </a:solidFill>
            </a:rPr>
            <a:t>NO DEBERA ADICIONAR</a:t>
          </a:r>
          <a:r>
            <a:rPr lang="es-MX" sz="1000" b="1" baseline="0">
              <a:solidFill>
                <a:schemeClr val="tx1"/>
              </a:solidFill>
            </a:rPr>
            <a:t> MAS FILAS. 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295275</xdr:colOff>
          <xdr:row>5</xdr:row>
          <xdr:rowOff>314325</xdr:rowOff>
        </xdr:from>
        <xdr:to>
          <xdr:col>4</xdr:col>
          <xdr:colOff>1952625</xdr:colOff>
          <xdr:row>6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304800</xdr:colOff>
      <xdr:row>0</xdr:row>
      <xdr:rowOff>47626</xdr:rowOff>
    </xdr:from>
    <xdr:to>
      <xdr:col>16383</xdr:col>
      <xdr:colOff>57150</xdr:colOff>
      <xdr:row>2</xdr:row>
      <xdr:rowOff>209551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134225" y="47626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1170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323850</xdr:colOff>
      <xdr:row>7</xdr:row>
      <xdr:rowOff>28575</xdr:rowOff>
    </xdr:from>
    <xdr:to>
      <xdr:col>16383</xdr:col>
      <xdr:colOff>76200</xdr:colOff>
      <xdr:row>12</xdr:row>
      <xdr:rowOff>28575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153275" y="2676525"/>
          <a:ext cx="2371725" cy="952500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Número de solicitudes información del periodo informado" </a:t>
          </a:r>
          <a:r>
            <a:rPr lang="es-MX" sz="1000" b="0">
              <a:solidFill>
                <a:schemeClr val="tx1"/>
              </a:solidFill>
            </a:rPr>
            <a:t>deberá capturar </a:t>
          </a:r>
          <a:r>
            <a:rPr lang="es-MX" sz="1000">
              <a:solidFill>
                <a:schemeClr val="tx1"/>
              </a:solidFill>
            </a:rPr>
            <a:t>sólo datos numéricos</a:t>
          </a:r>
          <a:r>
            <a:rPr lang="es-MX" sz="1000" baseline="0">
              <a:solidFill>
                <a:schemeClr val="tx1"/>
              </a:solidFill>
            </a:rPr>
            <a:t>, no incluir numeros de folio de  solicitudes ni leyendas o textos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323850</xdr:colOff>
      <xdr:row>6</xdr:row>
      <xdr:rowOff>123826</xdr:rowOff>
    </xdr:from>
    <xdr:to>
      <xdr:col>16383</xdr:col>
      <xdr:colOff>76200</xdr:colOff>
      <xdr:row>6</xdr:row>
      <xdr:rowOff>800100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153275" y="1952626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no recibieron solicitudes de información,</a:t>
          </a:r>
          <a:r>
            <a:rPr lang="es-MX" sz="1000" b="0" baseline="0">
              <a:solidFill>
                <a:schemeClr val="tx1"/>
              </a:solidFill>
            </a:rPr>
            <a:t> no podrán capturar información despues de la fila </a:t>
          </a:r>
          <a:r>
            <a:rPr lang="es-MX" sz="1000" b="1" baseline="0">
              <a:solidFill>
                <a:schemeClr val="tx1"/>
              </a:solidFill>
            </a:rPr>
            <a:t>8.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342900</xdr:colOff>
      <xdr:row>18</xdr:row>
      <xdr:rowOff>47625</xdr:rowOff>
    </xdr:from>
    <xdr:to>
      <xdr:col>16383</xdr:col>
      <xdr:colOff>95250</xdr:colOff>
      <xdr:row>22</xdr:row>
      <xdr:rowOff>57150</xdr:rowOff>
    </xdr:to>
    <xdr:sp macro="" textlink="">
      <xdr:nvSpPr>
        <xdr:cNvPr id="8" name="Globo: líne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172325" y="4791075"/>
          <a:ext cx="2371725" cy="771525"/>
        </a:xfrm>
        <a:prstGeom prst="borderCallout1">
          <a:avLst>
            <a:gd name="adj1" fmla="val 55258"/>
            <a:gd name="adj2" fmla="val 0"/>
            <a:gd name="adj3" fmla="val 52441"/>
            <a:gd name="adj4" fmla="val 745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</a:t>
          </a:r>
          <a:r>
            <a:rPr lang="es-MX" sz="1000" b="0" baseline="0">
              <a:solidFill>
                <a:schemeClr val="tx1"/>
              </a:solidFill>
            </a:rPr>
            <a:t> temática "</a:t>
          </a:r>
          <a:r>
            <a:rPr lang="es-MX" sz="1000" b="1" baseline="0">
              <a:solidFill>
                <a:schemeClr val="tx1"/>
              </a:solidFill>
            </a:rPr>
            <a:t>Preguntas Frecuentes</a:t>
          </a:r>
          <a:r>
            <a:rPr lang="es-MX" sz="1000" b="0" baseline="0">
              <a:solidFill>
                <a:schemeClr val="tx1"/>
              </a:solidFill>
            </a:rPr>
            <a:t>", deberá seleccionar el tema en la columna B. Estos datos no se utilizan para el cálculo del porcentaje.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57150</xdr:colOff>
      <xdr:row>2</xdr:row>
      <xdr:rowOff>28575</xdr:rowOff>
    </xdr:from>
    <xdr:to>
      <xdr:col>3</xdr:col>
      <xdr:colOff>19050</xdr:colOff>
      <xdr:row>2</xdr:row>
      <xdr:rowOff>285750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19100"/>
          <a:ext cx="67913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85723</xdr:rowOff>
    </xdr:from>
    <xdr:to>
      <xdr:col>8</xdr:col>
      <xdr:colOff>0</xdr:colOff>
      <xdr:row>8</xdr:row>
      <xdr:rowOff>0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401175" y="904873"/>
          <a:ext cx="2638425" cy="933452"/>
        </a:xfrm>
        <a:prstGeom prst="borderCallout1">
          <a:avLst>
            <a:gd name="adj1" fmla="val 55258"/>
            <a:gd name="adj2" fmla="val 2477"/>
            <a:gd name="adj3" fmla="val 53219"/>
            <a:gd name="adj4" fmla="val -51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o capturar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0</xdr:row>
      <xdr:rowOff>66675</xdr:rowOff>
    </xdr:from>
    <xdr:to>
      <xdr:col>8</xdr:col>
      <xdr:colOff>0</xdr:colOff>
      <xdr:row>3</xdr:row>
      <xdr:rowOff>47625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10700" y="66675"/>
          <a:ext cx="2628900" cy="8001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657225</xdr:colOff>
          <xdr:row>8</xdr:row>
          <xdr:rowOff>104775</xdr:rowOff>
        </xdr:from>
        <xdr:to>
          <xdr:col>7</xdr:col>
          <xdr:colOff>2305050</xdr:colOff>
          <xdr:row>8</xdr:row>
          <xdr:rowOff>428625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152400</xdr:colOff>
      <xdr:row>8</xdr:row>
      <xdr:rowOff>495300</xdr:rowOff>
    </xdr:from>
    <xdr:to>
      <xdr:col>7</xdr:col>
      <xdr:colOff>2743200</xdr:colOff>
      <xdr:row>11</xdr:row>
      <xdr:rowOff>161925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410700" y="2333625"/>
          <a:ext cx="2590800" cy="628650"/>
        </a:xfrm>
        <a:prstGeom prst="borderCallout1">
          <a:avLst>
            <a:gd name="adj1" fmla="val 55258"/>
            <a:gd name="adj2" fmla="val 230"/>
            <a:gd name="adj3" fmla="val 45583"/>
            <a:gd name="adj4" fmla="val -2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Los campos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rgbClr val="00B050"/>
              </a:solidFill>
              <a:latin typeface="Arial Black" panose="020B0A04020102020204" pitchFamily="34" charset="0"/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catálogos,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12</xdr:row>
      <xdr:rowOff>19050</xdr:rowOff>
    </xdr:from>
    <xdr:to>
      <xdr:col>7</xdr:col>
      <xdr:colOff>2743200</xdr:colOff>
      <xdr:row>14</xdr:row>
      <xdr:rowOff>104775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410700" y="3009900"/>
          <a:ext cx="2590800" cy="466725"/>
        </a:xfrm>
        <a:prstGeom prst="borderCallout1">
          <a:avLst>
            <a:gd name="adj1" fmla="val 55258"/>
            <a:gd name="adj2" fmla="val 230"/>
            <a:gd name="adj3" fmla="val 35255"/>
            <a:gd name="adj4" fmla="val 467"/>
          </a:avLst>
        </a:prstGeom>
        <a:solidFill>
          <a:srgbClr val="9933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1">
              <a:solidFill>
                <a:schemeClr val="bg1"/>
              </a:solidFill>
            </a:rPr>
            <a:t>Si</a:t>
          </a:r>
          <a:r>
            <a:rPr lang="es-MX" sz="1000" b="1" baseline="0">
              <a:solidFill>
                <a:schemeClr val="bg1"/>
              </a:solidFill>
            </a:rPr>
            <a:t> es necesario puede adicionar filas antes del total.</a:t>
          </a:r>
          <a:endParaRPr lang="es-MX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152400</xdr:colOff>
      <xdr:row>14</xdr:row>
      <xdr:rowOff>161925</xdr:rowOff>
    </xdr:from>
    <xdr:to>
      <xdr:col>7</xdr:col>
      <xdr:colOff>2743200</xdr:colOff>
      <xdr:row>21</xdr:row>
      <xdr:rowOff>180975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410700" y="3533775"/>
          <a:ext cx="2590800" cy="1352550"/>
        </a:xfrm>
        <a:prstGeom prst="borderCallout1">
          <a:avLst>
            <a:gd name="adj1" fmla="val 55258"/>
            <a:gd name="adj2" fmla="val 230"/>
            <a:gd name="adj3" fmla="val 55591"/>
            <a:gd name="adj4" fmla="val -1406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  <a:r>
            <a:rPr lang="es-MX" sz="1000" b="0" baseline="0">
              <a:solidFill>
                <a:sysClr val="windowText" lastClr="000000"/>
              </a:solidFill>
            </a:rPr>
            <a:t>No puede capturar notas en los campos: Número de asuntos atendidos, confirmatorias, Revocatorias, Modificatorias".</a:t>
          </a:r>
        </a:p>
        <a:p>
          <a:pPr algn="l"/>
          <a:r>
            <a:rPr lang="es-MX" sz="1000" b="0" baseline="0">
              <a:solidFill>
                <a:sysClr val="windowText" lastClr="000000"/>
              </a:solidFill>
            </a:rPr>
            <a:t>Puede insertar tantas filas como necesite.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28575</xdr:colOff>
      <xdr:row>2</xdr:row>
      <xdr:rowOff>38100</xdr:rowOff>
    </xdr:from>
    <xdr:to>
      <xdr:col>7</xdr:col>
      <xdr:colOff>9525</xdr:colOff>
      <xdr:row>2</xdr:row>
      <xdr:rowOff>323850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95300"/>
          <a:ext cx="92392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76198</xdr:rowOff>
    </xdr:from>
    <xdr:to>
      <xdr:col>10</xdr:col>
      <xdr:colOff>0</xdr:colOff>
      <xdr:row>5</xdr:row>
      <xdr:rowOff>257175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191875" y="619123"/>
          <a:ext cx="2790825" cy="933452"/>
        </a:xfrm>
        <a:prstGeom prst="borderCallout1">
          <a:avLst>
            <a:gd name="adj1" fmla="val 55258"/>
            <a:gd name="adj2" fmla="val 2477"/>
            <a:gd name="adj3" fmla="val 57072"/>
            <a:gd name="adj4" fmla="val 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76200</xdr:colOff>
      <xdr:row>0</xdr:row>
      <xdr:rowOff>66675</xdr:rowOff>
    </xdr:from>
    <xdr:to>
      <xdr:col>10</xdr:col>
      <xdr:colOff>0</xdr:colOff>
      <xdr:row>2</xdr:row>
      <xdr:rowOff>19050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191875" y="66675"/>
          <a:ext cx="2790825" cy="4953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5</xdr:row>
          <xdr:rowOff>285750</xdr:rowOff>
        </xdr:from>
        <xdr:to>
          <xdr:col>9</xdr:col>
          <xdr:colOff>2209800</xdr:colOff>
          <xdr:row>7</xdr:row>
          <xdr:rowOff>209550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104775</xdr:colOff>
      <xdr:row>7</xdr:row>
      <xdr:rowOff>390524</xdr:rowOff>
    </xdr:from>
    <xdr:to>
      <xdr:col>10</xdr:col>
      <xdr:colOff>0</xdr:colOff>
      <xdr:row>9</xdr:row>
      <xdr:rowOff>76199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220450" y="2085974"/>
          <a:ext cx="2762250" cy="600075"/>
        </a:xfrm>
        <a:prstGeom prst="borderCallout1">
          <a:avLst>
            <a:gd name="adj1" fmla="val 55258"/>
            <a:gd name="adj2" fmla="val 230"/>
            <a:gd name="adj3" fmla="val 52261"/>
            <a:gd name="adj4" fmla="val 1051"/>
          </a:avLst>
        </a:prstGeom>
        <a:solidFill>
          <a:srgbClr val="FFC000">
            <a:alpha val="33725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Si no se realizaron actividades y/o campañas de capacitación no es</a:t>
          </a:r>
          <a:r>
            <a:rPr lang="es-MX" sz="1000" baseline="0">
              <a:solidFill>
                <a:schemeClr val="tx1"/>
              </a:solidFill>
            </a:rPr>
            <a:t> necesario completar datos despues de la fila 8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123825</xdr:colOff>
      <xdr:row>13</xdr:row>
      <xdr:rowOff>28576</xdr:rowOff>
    </xdr:from>
    <xdr:to>
      <xdr:col>10</xdr:col>
      <xdr:colOff>0</xdr:colOff>
      <xdr:row>18</xdr:row>
      <xdr:rowOff>66676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239500" y="3400426"/>
          <a:ext cx="2743200" cy="990600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114299</xdr:colOff>
      <xdr:row>9</xdr:row>
      <xdr:rowOff>104775</xdr:rowOff>
    </xdr:from>
    <xdr:to>
      <xdr:col>10</xdr:col>
      <xdr:colOff>0</xdr:colOff>
      <xdr:row>12</xdr:row>
      <xdr:rowOff>161925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229974" y="2714625"/>
          <a:ext cx="2752726" cy="628650"/>
        </a:xfrm>
        <a:prstGeom prst="borderCallout1">
          <a:avLst>
            <a:gd name="adj1" fmla="val 55258"/>
            <a:gd name="adj2" fmla="val 2477"/>
            <a:gd name="adj3" fmla="val 48272"/>
            <a:gd name="adj4" fmla="val -1391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Las columnas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 o listas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19050</xdr:rowOff>
    </xdr:from>
    <xdr:to>
      <xdr:col>8</xdr:col>
      <xdr:colOff>0</xdr:colOff>
      <xdr:row>3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"/>
          <a:ext cx="109918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581023</xdr:rowOff>
    </xdr:from>
    <xdr:to>
      <xdr:col>3</xdr:col>
      <xdr:colOff>2381250</xdr:colOff>
      <xdr:row>3</xdr:row>
      <xdr:rowOff>47624</xdr:rowOff>
    </xdr:to>
    <xdr:sp macro="" textlink="">
      <xdr:nvSpPr>
        <xdr:cNvPr id="14" name="Globo: línea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6743700" y="581023"/>
          <a:ext cx="2381250" cy="923926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3</xdr:row>
          <xdr:rowOff>95250</xdr:rowOff>
        </xdr:from>
        <xdr:to>
          <xdr:col>3</xdr:col>
          <xdr:colOff>2057400</xdr:colOff>
          <xdr:row>4</xdr:row>
          <xdr:rowOff>142875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19050</xdr:colOff>
      <xdr:row>0</xdr:row>
      <xdr:rowOff>0</xdr:rowOff>
    </xdr:from>
    <xdr:to>
      <xdr:col>3</xdr:col>
      <xdr:colOff>2390775</xdr:colOff>
      <xdr:row>0</xdr:row>
      <xdr:rowOff>552450</xdr:rowOff>
    </xdr:to>
    <xdr:sp macro="" textlink="">
      <xdr:nvSpPr>
        <xdr:cNvPr id="16" name="Globo: línea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6762750" y="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</xdr:colOff>
      <xdr:row>6</xdr:row>
      <xdr:rowOff>323849</xdr:rowOff>
    </xdr:from>
    <xdr:to>
      <xdr:col>3</xdr:col>
      <xdr:colOff>2409825</xdr:colOff>
      <xdr:row>8</xdr:row>
      <xdr:rowOff>180975</xdr:rowOff>
    </xdr:to>
    <xdr:sp macro="" textlink="">
      <xdr:nvSpPr>
        <xdr:cNvPr id="17" name="Globo: línea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6781800" y="2628899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38100</xdr:colOff>
      <xdr:row>4</xdr:row>
      <xdr:rowOff>171450</xdr:rowOff>
    </xdr:from>
    <xdr:to>
      <xdr:col>3</xdr:col>
      <xdr:colOff>2409825</xdr:colOff>
      <xdr:row>6</xdr:row>
      <xdr:rowOff>276224</xdr:rowOff>
    </xdr:to>
    <xdr:sp macro="" textlink="">
      <xdr:nvSpPr>
        <xdr:cNvPr id="18" name="Globo: línea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6781800" y="1905000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realizaron acciones en favor de la transparencia</a:t>
          </a:r>
          <a:r>
            <a:rPr lang="es-MX" sz="1000" b="0" baseline="0">
              <a:solidFill>
                <a:schemeClr val="tx1"/>
              </a:solidFill>
            </a:rPr>
            <a:t> no es necesario llenar datos despues de la fila 7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28575</xdr:colOff>
      <xdr:row>8</xdr:row>
      <xdr:rowOff>247650</xdr:rowOff>
    </xdr:from>
    <xdr:to>
      <xdr:col>3</xdr:col>
      <xdr:colOff>2457450</xdr:colOff>
      <xdr:row>11</xdr:row>
      <xdr:rowOff>9526</xdr:rowOff>
    </xdr:to>
    <xdr:sp macro="" textlink="">
      <xdr:nvSpPr>
        <xdr:cNvPr id="19" name="Globo: línea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6772275" y="3305175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2</xdr:col>
      <xdr:colOff>0</xdr:colOff>
      <xdr:row>1</xdr:row>
      <xdr:rowOff>361950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6410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657223</xdr:rowOff>
    </xdr:from>
    <xdr:to>
      <xdr:col>3</xdr:col>
      <xdr:colOff>2438400</xdr:colOff>
      <xdr:row>4</xdr:row>
      <xdr:rowOff>76199</xdr:rowOff>
    </xdr:to>
    <xdr:sp macro="" textlink="">
      <xdr:nvSpPr>
        <xdr:cNvPr id="21" name="Globo: línea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8181975" y="657223"/>
          <a:ext cx="2381250" cy="1162051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457200</xdr:colOff>
          <xdr:row>4</xdr:row>
          <xdr:rowOff>123825</xdr:rowOff>
        </xdr:from>
        <xdr:to>
          <xdr:col>3</xdr:col>
          <xdr:colOff>2114550</xdr:colOff>
          <xdr:row>5</xdr:row>
          <xdr:rowOff>133350</xdr:rowOff>
        </xdr:to>
        <xdr:sp macro="" textlink="">
          <xdr:nvSpPr>
            <xdr:cNvPr id="5125" name="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76200</xdr:colOff>
      <xdr:row>0</xdr:row>
      <xdr:rowOff>76200</xdr:rowOff>
    </xdr:from>
    <xdr:to>
      <xdr:col>3</xdr:col>
      <xdr:colOff>2447925</xdr:colOff>
      <xdr:row>0</xdr:row>
      <xdr:rowOff>628650</xdr:rowOff>
    </xdr:to>
    <xdr:sp macro="" textlink="">
      <xdr:nvSpPr>
        <xdr:cNvPr id="23" name="Globo: línea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8201025" y="7620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95250</xdr:colOff>
      <xdr:row>7</xdr:row>
      <xdr:rowOff>123824</xdr:rowOff>
    </xdr:from>
    <xdr:to>
      <xdr:col>3</xdr:col>
      <xdr:colOff>2466975</xdr:colOff>
      <xdr:row>10</xdr:row>
      <xdr:rowOff>161925</xdr:rowOff>
    </xdr:to>
    <xdr:sp macro="" textlink="">
      <xdr:nvSpPr>
        <xdr:cNvPr id="24" name="Globo: línea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8220075" y="2943224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95250</xdr:colOff>
      <xdr:row>5</xdr:row>
      <xdr:rowOff>161925</xdr:rowOff>
    </xdr:from>
    <xdr:to>
      <xdr:col>3</xdr:col>
      <xdr:colOff>2466975</xdr:colOff>
      <xdr:row>7</xdr:row>
      <xdr:rowOff>76199</xdr:rowOff>
    </xdr:to>
    <xdr:sp macro="" textlink="">
      <xdr:nvSpPr>
        <xdr:cNvPr id="25" name="Globo: línea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8220075" y="2219325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no</a:t>
          </a:r>
          <a:r>
            <a:rPr lang="es-MX" sz="1000" b="0" baseline="0">
              <a:solidFill>
                <a:schemeClr val="tx1"/>
              </a:solidFill>
            </a:rPr>
            <a:t> se presentaron dificultades  no es necesario llenar datos despues de la fila 8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85725</xdr:colOff>
      <xdr:row>11</xdr:row>
      <xdr:rowOff>38100</xdr:rowOff>
    </xdr:from>
    <xdr:to>
      <xdr:col>3</xdr:col>
      <xdr:colOff>2514600</xdr:colOff>
      <xdr:row>15</xdr:row>
      <xdr:rowOff>180976</xdr:rowOff>
    </xdr:to>
    <xdr:sp macro="" textlink="">
      <xdr:nvSpPr>
        <xdr:cNvPr id="26" name="Globo: línea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8210550" y="3619500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47625</xdr:rowOff>
    </xdr:from>
    <xdr:to>
      <xdr:col>1</xdr:col>
      <xdr:colOff>1304925</xdr:colOff>
      <xdr:row>1</xdr:row>
      <xdr:rowOff>381000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9625"/>
          <a:ext cx="78581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228598</xdr:rowOff>
    </xdr:from>
    <xdr:to>
      <xdr:col>4</xdr:col>
      <xdr:colOff>2543176</xdr:colOff>
      <xdr:row>5</xdr:row>
      <xdr:rowOff>123825</xdr:rowOff>
    </xdr:to>
    <xdr:sp macro="" textlink="">
      <xdr:nvSpPr>
        <xdr:cNvPr id="27" name="Globo: línea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6896100" y="561973"/>
          <a:ext cx="2466976" cy="866777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6</xdr:row>
          <xdr:rowOff>142875</xdr:rowOff>
        </xdr:from>
        <xdr:to>
          <xdr:col>4</xdr:col>
          <xdr:colOff>2105025</xdr:colOff>
          <xdr:row>7</xdr:row>
          <xdr:rowOff>114300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5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66675</xdr:colOff>
      <xdr:row>0</xdr:row>
      <xdr:rowOff>66674</xdr:rowOff>
    </xdr:from>
    <xdr:to>
      <xdr:col>4</xdr:col>
      <xdr:colOff>2543175</xdr:colOff>
      <xdr:row>1</xdr:row>
      <xdr:rowOff>200024</xdr:rowOff>
    </xdr:to>
    <xdr:sp macro="" textlink="">
      <xdr:nvSpPr>
        <xdr:cNvPr id="29" name="Globo: línea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6886575" y="66674"/>
          <a:ext cx="2476500" cy="466725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85725</xdr:colOff>
      <xdr:row>8</xdr:row>
      <xdr:rowOff>114299</xdr:rowOff>
    </xdr:from>
    <xdr:to>
      <xdr:col>4</xdr:col>
      <xdr:colOff>2514600</xdr:colOff>
      <xdr:row>12</xdr:row>
      <xdr:rowOff>85724</xdr:rowOff>
    </xdr:to>
    <xdr:sp macro="" textlink="">
      <xdr:nvSpPr>
        <xdr:cNvPr id="30" name="Globo: línea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6905625" y="2181224"/>
          <a:ext cx="2428875" cy="733425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considera que no</a:t>
          </a:r>
          <a:r>
            <a:rPr lang="es-MX" sz="1000" b="0" baseline="0">
              <a:solidFill>
                <a:schemeClr val="tx1"/>
              </a:solidFill>
            </a:rPr>
            <a:t> hay datos relevantes que reportar, no es necesario llenar datos despues de la fila 7. Máximo 4,000 caracteres por fila.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95250</xdr:colOff>
      <xdr:row>12</xdr:row>
      <xdr:rowOff>114300</xdr:rowOff>
    </xdr:from>
    <xdr:to>
      <xdr:col>4</xdr:col>
      <xdr:colOff>2524125</xdr:colOff>
      <xdr:row>17</xdr:row>
      <xdr:rowOff>66676</xdr:rowOff>
    </xdr:to>
    <xdr:sp macro="" textlink="">
      <xdr:nvSpPr>
        <xdr:cNvPr id="31" name="Globo: línea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6915150" y="2943225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38100</xdr:rowOff>
    </xdr:from>
    <xdr:to>
      <xdr:col>2</xdr:col>
      <xdr:colOff>714375</xdr:colOff>
      <xdr:row>1</xdr:row>
      <xdr:rowOff>381000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71475"/>
          <a:ext cx="65913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6BAB30-13B2-4AEC-BF09-7E7D33D8075F}" name="Tabla1" displayName="Tabla1" ref="A7:C80" headerRowDxfId="70">
  <tableColumns count="3">
    <tableColumn id="1" xr3:uid="{A1313C17-8398-4E66-BE5D-595A926C4D87}" name="Temáticas de las solicitudes  de información pública" totalsRowLabel="Total"/>
    <tableColumn id="2" xr3:uid="{1A5B5C93-489E-4793-850F-7C081B70C780}" name="Número de solicitudes información del periodo informado" dataDxfId="11"/>
    <tableColumn id="3" xr3:uid="{EAAAAB6F-8FAE-499E-8632-B29F479BB645}" name="% del total ingresado" totalsRowFunction="count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B2951C-D5F1-40CE-A130-F54F56F81C0B}" name="Tabla13" displayName="Tabla13" ref="A9:G30" totalsRowCount="1" headerRowDxfId="10" dataDxfId="64" totalsRowDxfId="2" tableBorderDxfId="63">
  <tableColumns count="7">
    <tableColumn id="1" xr3:uid="{8FC60DA9-5C96-4A4D-898F-95BA47F0BFA7}" name="Número de sesión o # consecutivo" totalsRowLabel="Total" dataDxfId="62" totalsRowDxfId="9"/>
    <tableColumn id="2" xr3:uid="{8E4BF007-410D-4864-AA9B-4F7B9767BE85}" name="Fecha de la Sesión" totalsRowFunction="custom" dataDxfId="61" totalsRowDxfId="8">
      <totalsRowFormula>COUNTA(Tabla13[Fecha de la Sesión])</totalsRowFormula>
    </tableColumn>
    <tableColumn id="3" xr3:uid="{E2987B7C-D795-4BD1-BAC5-6624F11EF868}" name="Tipo de sesión_x000a_(seleccionar)" totalsRowFunction="custom" dataDxfId="60" totalsRowDxfId="7">
      <totalsRowFormula>COUNT(Tabla13[Tipo de sesión
(seleccionar)])</totalsRowFormula>
    </tableColumn>
    <tableColumn id="4" xr3:uid="{AAD44D54-7FCC-4C26-9153-8CC04991FF9F}" name="Número de asuntos atendidos" totalsRowFunction="custom" dataDxfId="59" totalsRowDxfId="6">
      <totalsRowFormula>SUM(Tabla13[Número de asuntos atendidos])</totalsRowFormula>
    </tableColumn>
    <tableColumn id="5" xr3:uid="{E06E2229-208D-488A-B6CB-DFC2ABE61636}" name="Confirmatorias" totalsRowFunction="custom" dataDxfId="58" totalsRowDxfId="5">
      <totalsRowFormula>SUM(Tabla13[Confirmatorias])</totalsRowFormula>
    </tableColumn>
    <tableColumn id="6" xr3:uid="{216610AE-0EDB-4FDD-8246-838C07289E36}" name="Revocatorias" totalsRowFunction="custom" dataDxfId="57" totalsRowDxfId="4">
      <totalsRowFormula>SUM(Tabla13[Revocatorias])</totalsRowFormula>
    </tableColumn>
    <tableColumn id="7" xr3:uid="{42703B0D-611C-480C-AFD0-562195F90BCF}" name="Modificatorias" totalsRowFunction="custom" dataDxfId="56" totalsRowDxfId="3">
      <totalsRowFormula>SUM(Tabla13[Modificatorias])</totalsRow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88E723C-DA56-44BE-893A-D44537CC0E5A}" name="Tabla14" displayName="Tabla14" ref="A8:H30" totalsRowCount="1" headerRowDxfId="1" dataDxfId="53" totalsRowDxfId="52">
  <tableColumns count="8">
    <tableColumn id="1" xr3:uid="{E0BCCFDC-7611-48F8-9B75-12894588ABB5}" name="Mes en el que se realizó el evento_x000a_(seleccionar)" totalsRowFunction="custom" dataDxfId="51">
      <totalsRowFormula>COUNTA(Tabla14[Mes en el que se realizó el evento
(seleccionar)])</totalsRowFormula>
    </tableColumn>
    <tableColumn id="2" xr3:uid="{05ABD7ED-60C5-4DA0-B4FC-D691D113777F}" name="Nombre del evento" totalsRowFunction="custom" dataDxfId="50">
      <totalsRowFormula>COUNTA(Tabla14[Nombre del evento])</totalsRowFormula>
    </tableColumn>
    <tableColumn id="3" xr3:uid="{AC5DDB3F-23EB-49A5-86AA-E123D41C75AC}" name="Temática del evento_x000a_(seleccionar)" totalsRowFunction="custom" dataDxfId="49">
      <totalsRowFormula>COUNTA(Tabla14[Temática del evento
(seleccionar)])</totalsRowFormula>
    </tableColumn>
    <tableColumn id="8" xr3:uid="{989C4603-EAE1-42D2-AA79-15074B69347D}" name="Número de servidores públicos asistentes" totalsRowFunction="custom" dataDxfId="48">
      <totalsRowFormula>SUM(Tabla14[Número de servidores públicos asistentes])</totalsRowFormula>
    </tableColumn>
    <tableColumn id="7" xr3:uid="{37C10245-30D3-4DDC-A095-F7A8691BC6CC}" name="Institución que provee la capacitación" totalsRowFunction="custom" dataDxfId="47">
      <totalsRowFormula>COUNTA(Tabla14[Institución que provee la capacitación])</totalsRowFormula>
    </tableColumn>
    <tableColumn id="6" xr3:uid="{40495269-784C-4E0E-A48E-D1FD5911E77F}" name="Tipo de evento_x000a_(seleccionar)" totalsRowFunction="custom" dataDxfId="46">
      <totalsRowFormula>COUNTA(Tabla14[Tipo de evento
(seleccionar)])</totalsRowFormula>
    </tableColumn>
    <tableColumn id="5" xr3:uid="{603FFEF4-D7D1-4E14-A4C8-3FC5138FDDC4}" name="# sesiones impartidas" totalsRowFunction="custom" dataDxfId="45">
      <totalsRowFormula>SUM(Tabla14['# sesiones impartidas])</totalsRowFormula>
    </tableColumn>
    <tableColumn id="4" xr3:uid="{1328FBB7-93D9-43AE-A28C-70FC088A9712}" name="# horas impartidas" totalsRowFunction="custom" dataDxfId="44">
      <totalsRowFormula>SUM(Tabla14['# horas impartidas])</totalsRow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2E9F53-A341-40C9-8D7D-06E26E8B120A}" name="Tabla2" displayName="Tabla2" ref="A7:B19" totalsRowCount="1" headerRowDxfId="0" dataDxfId="36" totalsRowDxfId="35">
  <tableColumns count="2">
    <tableColumn id="1" xr3:uid="{4C645083-C56E-4C20-9086-C5013C28CBD7}" name="ACCIÓN DE MEJORA" totalsRowLabel="Total de acciones" dataDxfId="34"/>
    <tableColumn id="2" xr3:uid="{EDA05870-DD3D-4FCC-9D18-9572515E4E6B}" name="SI / NO_x000a_(seleccionar)" totalsRowFunction="custom" dataDxfId="33">
      <totalsRowFormula>COUNTIF(Tabla2[SI / NO
(seleccionar)],"Si")</totalsRow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6D07D05-07BB-4090-9E55-55A75B325D0B}" name="Tabla119" displayName="Tabla119" ref="A8:B30" headerRowCount="0" totalsRowShown="0" headerRowDxfId="23">
  <tableColumns count="2">
    <tableColumn id="1" xr3:uid="{BE6CDF55-5EFB-49E5-ACC5-61AE7C9F248B}" name="Medio de entrada de las solicitudes de información" headerRowDxfId="22"/>
    <tableColumn id="18" xr3:uid="{B1F32CEB-4515-4F51-B632-34F2268E5FFB}" name="Columna1" headerRowDxfId="21" dataDxfId="2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721E1-FC9A-47AB-9B0D-AB3E7CFC97F5}">
  <dimension ref="A1:XFC93"/>
  <sheetViews>
    <sheetView showGridLines="0" tabSelected="1" workbookViewId="0">
      <selection activeCell="E27" sqref="E27"/>
    </sheetView>
  </sheetViews>
  <sheetFormatPr baseColWidth="10" defaultColWidth="0" defaultRowHeight="15" customHeight="1" zeroHeight="1" x14ac:dyDescent="0.25"/>
  <cols>
    <col min="1" max="1" width="57.140625" customWidth="1"/>
    <col min="2" max="2" width="20.5703125" customWidth="1"/>
    <col min="3" max="3" width="24.7109375" customWidth="1"/>
    <col min="4" max="4" width="5.85546875" customWidth="1"/>
    <col min="5" max="5" width="33.42578125" customWidth="1"/>
    <col min="6" max="16383" width="12.5703125" hidden="1"/>
    <col min="16384" max="16384" width="2.28515625" customWidth="1"/>
  </cols>
  <sheetData>
    <row r="1" spans="1:5" ht="15.75" customHeight="1" x14ac:dyDescent="0.3">
      <c r="A1" s="51" t="s">
        <v>0</v>
      </c>
      <c r="B1" s="51"/>
      <c r="C1" s="51"/>
      <c r="D1" s="52"/>
      <c r="E1" s="52"/>
    </row>
    <row r="2" spans="1:5" x14ac:dyDescent="0.25">
      <c r="A2" s="52" t="s">
        <v>1</v>
      </c>
      <c r="B2" s="52"/>
      <c r="C2" s="52"/>
      <c r="D2" s="52"/>
      <c r="E2" s="52"/>
    </row>
    <row r="3" spans="1:5" ht="25.5" customHeight="1" x14ac:dyDescent="0.25">
      <c r="A3" s="53" t="s">
        <v>2</v>
      </c>
      <c r="B3" s="53"/>
      <c r="C3" s="53"/>
      <c r="D3" s="52"/>
      <c r="E3" s="54"/>
    </row>
    <row r="4" spans="1:5" x14ac:dyDescent="0.25">
      <c r="A4" s="55"/>
      <c r="B4" s="55"/>
      <c r="C4" s="56" t="s">
        <v>153</v>
      </c>
      <c r="D4" s="52"/>
      <c r="E4" s="54"/>
    </row>
    <row r="5" spans="1:5" ht="30" customHeight="1" x14ac:dyDescent="0.25">
      <c r="A5" s="63" t="s">
        <v>3</v>
      </c>
      <c r="B5" s="64"/>
      <c r="C5" s="57" t="s">
        <v>4</v>
      </c>
      <c r="D5" s="52"/>
      <c r="E5" s="54"/>
    </row>
    <row r="6" spans="1:5" ht="42.75" customHeight="1" x14ac:dyDescent="0.25">
      <c r="A6" s="65" t="s">
        <v>5</v>
      </c>
      <c r="B6" s="65"/>
      <c r="C6" s="68" t="s">
        <v>6</v>
      </c>
      <c r="D6" s="52"/>
      <c r="E6" s="58"/>
    </row>
    <row r="7" spans="1:5" ht="64.5" customHeight="1" x14ac:dyDescent="0.25">
      <c r="A7" s="66" t="s">
        <v>7</v>
      </c>
      <c r="B7" s="66" t="s">
        <v>8</v>
      </c>
      <c r="C7" s="66" t="s">
        <v>9</v>
      </c>
      <c r="D7" s="52"/>
      <c r="E7" s="52"/>
    </row>
    <row r="8" spans="1:5" ht="15" customHeight="1" x14ac:dyDescent="0.25">
      <c r="A8" s="66" t="s">
        <v>10</v>
      </c>
      <c r="B8" s="66"/>
      <c r="C8" s="66"/>
      <c r="D8" s="52"/>
      <c r="E8" s="52"/>
    </row>
    <row r="9" spans="1:5" ht="15" customHeight="1" x14ac:dyDescent="0.25">
      <c r="A9" s="52" t="s">
        <v>11</v>
      </c>
      <c r="B9" s="59"/>
      <c r="C9" s="60" t="str">
        <f>IF(Tabla1[[#This Row],[Número de solicitudes información del periodo informado]]="","",(Tabla1[[#This Row],[Número de solicitudes información del periodo informado]]/$B$80)*100)</f>
        <v/>
      </c>
      <c r="D9" s="52"/>
      <c r="E9" s="52"/>
    </row>
    <row r="10" spans="1:5" ht="15" customHeight="1" x14ac:dyDescent="0.25">
      <c r="A10" s="52" t="s">
        <v>12</v>
      </c>
      <c r="B10" s="59"/>
      <c r="C10" s="60" t="str">
        <f>IF(Tabla1[[#This Row],[Número de solicitudes información del periodo informado]]="","",(Tabla1[[#This Row],[Número de solicitudes información del periodo informado]]/$B$80)*100)</f>
        <v/>
      </c>
      <c r="D10" s="52"/>
      <c r="E10" s="52"/>
    </row>
    <row r="11" spans="1:5" ht="15" customHeight="1" x14ac:dyDescent="0.25">
      <c r="A11" s="52" t="s">
        <v>13</v>
      </c>
      <c r="B11" s="59"/>
      <c r="C11" s="60" t="str">
        <f>IF(Tabla1[[#This Row],[Número de solicitudes información del periodo informado]]="","",(Tabla1[[#This Row],[Número de solicitudes información del periodo informado]]/$B$80)*100)</f>
        <v/>
      </c>
      <c r="D11" s="52"/>
      <c r="E11" s="52"/>
    </row>
    <row r="12" spans="1:5" ht="15" customHeight="1" x14ac:dyDescent="0.25">
      <c r="A12" s="52" t="s">
        <v>14</v>
      </c>
      <c r="B12" s="59"/>
      <c r="C12" s="60" t="str">
        <f>IF(Tabla1[[#This Row],[Número de solicitudes información del periodo informado]]="","",(Tabla1[[#This Row],[Número de solicitudes información del periodo informado]]/$B$80)*100)</f>
        <v/>
      </c>
      <c r="D12" s="52"/>
      <c r="E12" s="52"/>
    </row>
    <row r="13" spans="1:5" ht="15" customHeight="1" x14ac:dyDescent="0.25">
      <c r="A13" s="66" t="s">
        <v>15</v>
      </c>
      <c r="B13" s="66"/>
      <c r="C13" s="66"/>
      <c r="D13" s="52"/>
      <c r="E13" s="52"/>
    </row>
    <row r="14" spans="1:5" ht="15" customHeight="1" x14ac:dyDescent="0.25">
      <c r="A14" s="52" t="s">
        <v>16</v>
      </c>
      <c r="B14" s="59"/>
      <c r="C14" s="60" t="str">
        <f>IF(Tabla1[[#This Row],[Número de solicitudes información del periodo informado]]="","",(Tabla1[[#This Row],[Número de solicitudes información del periodo informado]]/$B$80)*100)</f>
        <v/>
      </c>
      <c r="D14" s="52"/>
      <c r="E14" s="52"/>
    </row>
    <row r="15" spans="1:5" ht="15" customHeight="1" x14ac:dyDescent="0.25">
      <c r="A15" s="52" t="s">
        <v>17</v>
      </c>
      <c r="B15" s="59"/>
      <c r="C15" s="60" t="str">
        <f>IF(Tabla1[[#This Row],[Número de solicitudes información del periodo informado]]="","",(Tabla1[[#This Row],[Número de solicitudes información del periodo informado]]/$B$80)*100)</f>
        <v/>
      </c>
      <c r="D15" s="52"/>
      <c r="E15" s="52"/>
    </row>
    <row r="16" spans="1:5" ht="15" customHeight="1" x14ac:dyDescent="0.25">
      <c r="A16" s="52" t="s">
        <v>18</v>
      </c>
      <c r="B16" s="59"/>
      <c r="C16" s="60" t="str">
        <f>IF(Tabla1[[#This Row],[Número de solicitudes información del periodo informado]]="","",(Tabla1[[#This Row],[Número de solicitudes información del periodo informado]]/$B$80)*100)</f>
        <v/>
      </c>
      <c r="D16" s="52"/>
      <c r="E16" s="52"/>
    </row>
    <row r="17" spans="1:5" ht="15" customHeight="1" x14ac:dyDescent="0.25">
      <c r="A17" s="66" t="s">
        <v>19</v>
      </c>
      <c r="B17" s="66"/>
      <c r="C17" s="66"/>
      <c r="D17" s="52"/>
      <c r="E17" s="52"/>
    </row>
    <row r="18" spans="1:5" ht="15" customHeight="1" x14ac:dyDescent="0.25">
      <c r="A18" s="52" t="s">
        <v>20</v>
      </c>
      <c r="B18" s="59"/>
      <c r="C18" s="60" t="str">
        <f>IF(Tabla1[[#This Row],[Número de solicitudes información del periodo informado]]="","",(Tabla1[[#This Row],[Número de solicitudes información del periodo informado]]/$B$80)*100)</f>
        <v/>
      </c>
      <c r="D18" s="52"/>
      <c r="E18" s="52"/>
    </row>
    <row r="19" spans="1:5" ht="15" customHeight="1" x14ac:dyDescent="0.25">
      <c r="A19" s="52" t="s">
        <v>21</v>
      </c>
      <c r="B19" s="59"/>
      <c r="C19" s="60" t="str">
        <f>IF(Tabla1[[#This Row],[Número de solicitudes información del periodo informado]]="","",(Tabla1[[#This Row],[Número de solicitudes información del periodo informado]]/$B$80)*100)</f>
        <v/>
      </c>
      <c r="D19" s="52"/>
      <c r="E19" s="52"/>
    </row>
    <row r="20" spans="1:5" ht="15" customHeight="1" x14ac:dyDescent="0.25">
      <c r="A20" s="52" t="s">
        <v>22</v>
      </c>
      <c r="B20" s="59"/>
      <c r="C20" s="60" t="str">
        <f>IF(Tabla1[[#This Row],[Número de solicitudes información del periodo informado]]="","",(Tabla1[[#This Row],[Número de solicitudes información del periodo informado]]/$B$80)*100)</f>
        <v/>
      </c>
      <c r="D20" s="52"/>
      <c r="E20" s="52"/>
    </row>
    <row r="21" spans="1:5" ht="15" customHeight="1" x14ac:dyDescent="0.25">
      <c r="A21" s="52" t="s">
        <v>23</v>
      </c>
      <c r="B21" s="59"/>
      <c r="C21" s="60" t="str">
        <f>IF(Tabla1[[#This Row],[Número de solicitudes información del periodo informado]]="","",(Tabla1[[#This Row],[Número de solicitudes información del periodo informado]]/$B$80)*100)</f>
        <v/>
      </c>
      <c r="D21" s="52"/>
      <c r="E21" s="52"/>
    </row>
    <row r="22" spans="1:5" ht="15" customHeight="1" x14ac:dyDescent="0.25">
      <c r="A22" s="52" t="s">
        <v>24</v>
      </c>
      <c r="B22" s="59"/>
      <c r="C22" s="60" t="str">
        <f>IF(Tabla1[[#This Row],[Número de solicitudes información del periodo informado]]="","",(Tabla1[[#This Row],[Número de solicitudes información del periodo informado]]/$B$80)*100)</f>
        <v/>
      </c>
      <c r="D22" s="52"/>
      <c r="E22" s="52"/>
    </row>
    <row r="23" spans="1:5" ht="15" customHeight="1" x14ac:dyDescent="0.25">
      <c r="A23" s="52" t="s">
        <v>25</v>
      </c>
      <c r="B23" s="59"/>
      <c r="C23" s="60" t="str">
        <f>IF(Tabla1[[#This Row],[Número de solicitudes información del periodo informado]]="","",(Tabla1[[#This Row],[Número de solicitudes información del periodo informado]]/$B$80)*100)</f>
        <v/>
      </c>
      <c r="D23" s="52"/>
      <c r="E23" s="52"/>
    </row>
    <row r="24" spans="1:5" ht="15" customHeight="1" x14ac:dyDescent="0.25">
      <c r="A24" s="52" t="s">
        <v>26</v>
      </c>
      <c r="B24" s="59"/>
      <c r="C24" s="60" t="str">
        <f>IF(Tabla1[[#This Row],[Número de solicitudes información del periodo informado]]="","",(Tabla1[[#This Row],[Número de solicitudes información del periodo informado]]/$B$80)*100)</f>
        <v/>
      </c>
      <c r="D24" s="52"/>
      <c r="E24" s="52"/>
    </row>
    <row r="25" spans="1:5" ht="15" customHeight="1" x14ac:dyDescent="0.25">
      <c r="A25" s="52" t="s">
        <v>27</v>
      </c>
      <c r="B25" s="59"/>
      <c r="C25" s="60" t="str">
        <f>IF(Tabla1[[#This Row],[Número de solicitudes información del periodo informado]]="","",(Tabla1[[#This Row],[Número de solicitudes información del periodo informado]]/$B$80)*100)</f>
        <v/>
      </c>
      <c r="D25" s="52"/>
      <c r="E25" s="52"/>
    </row>
    <row r="26" spans="1:5" ht="15" customHeight="1" x14ac:dyDescent="0.25">
      <c r="A26" s="52" t="s">
        <v>28</v>
      </c>
      <c r="B26" s="59"/>
      <c r="C26" s="60" t="str">
        <f>IF(Tabla1[[#This Row],[Número de solicitudes información del periodo informado]]="","",(Tabla1[[#This Row],[Número de solicitudes información del periodo informado]]/$B$80)*100)</f>
        <v/>
      </c>
      <c r="D26" s="52"/>
      <c r="E26" s="52"/>
    </row>
    <row r="27" spans="1:5" ht="15" customHeight="1" x14ac:dyDescent="0.25">
      <c r="A27" s="66" t="s">
        <v>29</v>
      </c>
      <c r="B27" s="66"/>
      <c r="C27" s="66"/>
      <c r="D27" s="52"/>
      <c r="E27" s="52"/>
    </row>
    <row r="28" spans="1:5" ht="15" customHeight="1" x14ac:dyDescent="0.25">
      <c r="A28" s="52" t="s">
        <v>30</v>
      </c>
      <c r="B28" s="59"/>
      <c r="C28" s="60" t="str">
        <f>IF(Tabla1[[#This Row],[Número de solicitudes información del periodo informado]]="","",(Tabla1[[#This Row],[Número de solicitudes información del periodo informado]]/$B$80)*100)</f>
        <v/>
      </c>
      <c r="D28" s="52"/>
      <c r="E28" s="52"/>
    </row>
    <row r="29" spans="1:5" ht="15" customHeight="1" x14ac:dyDescent="0.25">
      <c r="A29" s="52" t="s">
        <v>31</v>
      </c>
      <c r="B29" s="59"/>
      <c r="C29" s="60" t="str">
        <f>IF(Tabla1[[#This Row],[Número de solicitudes información del periodo informado]]="","",(Tabla1[[#This Row],[Número de solicitudes información del periodo informado]]/$B$80)*100)</f>
        <v/>
      </c>
      <c r="D29" s="52"/>
      <c r="E29" s="52"/>
    </row>
    <row r="30" spans="1:5" ht="15" customHeight="1" x14ac:dyDescent="0.25">
      <c r="A30" s="52" t="s">
        <v>32</v>
      </c>
      <c r="B30" s="59"/>
      <c r="C30" s="60" t="str">
        <f>IF(Tabla1[[#This Row],[Número de solicitudes información del periodo informado]]="","",(Tabla1[[#This Row],[Número de solicitudes información del periodo informado]]/$B$80)*100)</f>
        <v/>
      </c>
      <c r="D30" s="52"/>
      <c r="E30" s="52"/>
    </row>
    <row r="31" spans="1:5" ht="15" customHeight="1" x14ac:dyDescent="0.25">
      <c r="A31" s="52" t="s">
        <v>33</v>
      </c>
      <c r="B31" s="59"/>
      <c r="C31" s="60" t="str">
        <f>IF(Tabla1[[#This Row],[Número de solicitudes información del periodo informado]]="","",(Tabla1[[#This Row],[Número de solicitudes información del periodo informado]]/$B$80)*100)</f>
        <v/>
      </c>
      <c r="D31" s="52"/>
      <c r="E31" s="52"/>
    </row>
    <row r="32" spans="1:5" ht="15" customHeight="1" x14ac:dyDescent="0.25">
      <c r="A32" s="52" t="s">
        <v>34</v>
      </c>
      <c r="B32" s="59"/>
      <c r="C32" s="60" t="str">
        <f>IF(Tabla1[[#This Row],[Número de solicitudes información del periodo informado]]="","",(Tabla1[[#This Row],[Número de solicitudes información del periodo informado]]/$B$80)*100)</f>
        <v/>
      </c>
      <c r="D32" s="52"/>
      <c r="E32" s="52"/>
    </row>
    <row r="33" spans="1:5" ht="15" customHeight="1" x14ac:dyDescent="0.25">
      <c r="A33" s="52" t="s">
        <v>35</v>
      </c>
      <c r="B33" s="59"/>
      <c r="C33" s="60" t="str">
        <f>IF(Tabla1[[#This Row],[Número de solicitudes información del periodo informado]]="","",(Tabla1[[#This Row],[Número de solicitudes información del periodo informado]]/$B$80)*100)</f>
        <v/>
      </c>
      <c r="D33" s="52"/>
      <c r="E33" s="52"/>
    </row>
    <row r="34" spans="1:5" ht="15" customHeight="1" x14ac:dyDescent="0.25">
      <c r="A34" s="66" t="s">
        <v>36</v>
      </c>
      <c r="B34" s="66"/>
      <c r="C34" s="66"/>
      <c r="D34" s="52"/>
      <c r="E34" s="52"/>
    </row>
    <row r="35" spans="1:5" ht="15" customHeight="1" x14ac:dyDescent="0.25">
      <c r="A35" s="52" t="s">
        <v>37</v>
      </c>
      <c r="B35" s="59"/>
      <c r="C35" s="60" t="str">
        <f>IF(Tabla1[[#This Row],[Número de solicitudes información del periodo informado]]="","",(Tabla1[[#This Row],[Número de solicitudes información del periodo informado]]/$B$80)*100)</f>
        <v/>
      </c>
      <c r="D35" s="52"/>
      <c r="E35" s="52"/>
    </row>
    <row r="36" spans="1:5" ht="15" customHeight="1" x14ac:dyDescent="0.25">
      <c r="A36" s="52" t="s">
        <v>38</v>
      </c>
      <c r="B36" s="59"/>
      <c r="C36" s="60" t="str">
        <f>IF(Tabla1[[#This Row],[Número de solicitudes información del periodo informado]]="","",(Tabla1[[#This Row],[Número de solicitudes información del periodo informado]]/$B$80)*100)</f>
        <v/>
      </c>
      <c r="D36" s="52"/>
      <c r="E36" s="52"/>
    </row>
    <row r="37" spans="1:5" ht="15" customHeight="1" x14ac:dyDescent="0.25">
      <c r="A37" s="52" t="s">
        <v>18</v>
      </c>
      <c r="B37" s="59"/>
      <c r="C37" s="60" t="str">
        <f>IF(Tabla1[[#This Row],[Número de solicitudes información del periodo informado]]="","",(Tabla1[[#This Row],[Número de solicitudes información del periodo informado]]/$B$80)*100)</f>
        <v/>
      </c>
      <c r="D37" s="52"/>
      <c r="E37" s="52"/>
    </row>
    <row r="38" spans="1:5" ht="15" customHeight="1" x14ac:dyDescent="0.25">
      <c r="A38" s="66" t="s">
        <v>39</v>
      </c>
      <c r="B38" s="66"/>
      <c r="C38" s="66"/>
      <c r="D38" s="52"/>
      <c r="E38" s="52"/>
    </row>
    <row r="39" spans="1:5" ht="15" customHeight="1" x14ac:dyDescent="0.25">
      <c r="A39" s="52" t="s">
        <v>40</v>
      </c>
      <c r="B39" s="59"/>
      <c r="C39" s="60" t="str">
        <f>IF(Tabla1[[#This Row],[Número de solicitudes información del periodo informado]]="","",(Tabla1[[#This Row],[Número de solicitudes información del periodo informado]]/$B$80)*100)</f>
        <v/>
      </c>
      <c r="D39" s="52"/>
      <c r="E39" s="52"/>
    </row>
    <row r="40" spans="1:5" ht="15" customHeight="1" x14ac:dyDescent="0.25">
      <c r="A40" s="52" t="s">
        <v>41</v>
      </c>
      <c r="B40" s="59"/>
      <c r="C40" s="60" t="str">
        <f>IF(Tabla1[[#This Row],[Número de solicitudes información del periodo informado]]="","",(Tabla1[[#This Row],[Número de solicitudes información del periodo informado]]/$B$80)*100)</f>
        <v/>
      </c>
      <c r="D40" s="52"/>
      <c r="E40" s="52"/>
    </row>
    <row r="41" spans="1:5" ht="15" customHeight="1" x14ac:dyDescent="0.25">
      <c r="A41" s="52" t="s">
        <v>42</v>
      </c>
      <c r="B41" s="59"/>
      <c r="C41" s="60" t="str">
        <f>IF(Tabla1[[#This Row],[Número de solicitudes información del periodo informado]]="","",(Tabla1[[#This Row],[Número de solicitudes información del periodo informado]]/$B$80)*100)</f>
        <v/>
      </c>
      <c r="D41" s="52"/>
      <c r="E41" s="52"/>
    </row>
    <row r="42" spans="1:5" ht="15" customHeight="1" x14ac:dyDescent="0.25">
      <c r="A42" s="52" t="s">
        <v>43</v>
      </c>
      <c r="B42" s="59"/>
      <c r="C42" s="60" t="str">
        <f>IF(Tabla1[[#This Row],[Número de solicitudes información del periodo informado]]="","",(Tabla1[[#This Row],[Número de solicitudes información del periodo informado]]/$B$80)*100)</f>
        <v/>
      </c>
      <c r="D42" s="52"/>
      <c r="E42" s="52"/>
    </row>
    <row r="43" spans="1:5" ht="15" customHeight="1" x14ac:dyDescent="0.25">
      <c r="A43" s="52" t="s">
        <v>44</v>
      </c>
      <c r="B43" s="59"/>
      <c r="C43" s="60" t="str">
        <f>IF(Tabla1[[#This Row],[Número de solicitudes información del periodo informado]]="","",(Tabla1[[#This Row],[Número de solicitudes información del periodo informado]]/$B$80)*100)</f>
        <v/>
      </c>
      <c r="D43" s="52"/>
      <c r="E43" s="52"/>
    </row>
    <row r="44" spans="1:5" ht="15" customHeight="1" x14ac:dyDescent="0.25">
      <c r="A44" s="52" t="s">
        <v>35</v>
      </c>
      <c r="B44" s="59"/>
      <c r="C44" s="60" t="str">
        <f>IF(Tabla1[[#This Row],[Número de solicitudes información del periodo informado]]="","",(Tabla1[[#This Row],[Número de solicitudes información del periodo informado]]/$B$80)*100)</f>
        <v/>
      </c>
      <c r="D44" s="52"/>
      <c r="E44" s="52"/>
    </row>
    <row r="45" spans="1:5" ht="15" customHeight="1" x14ac:dyDescent="0.25">
      <c r="A45" s="66" t="s">
        <v>45</v>
      </c>
      <c r="B45" s="66"/>
      <c r="C45" s="66"/>
      <c r="D45" s="52"/>
      <c r="E45" s="52"/>
    </row>
    <row r="46" spans="1:5" ht="15" customHeight="1" x14ac:dyDescent="0.25">
      <c r="A46" s="52" t="s">
        <v>46</v>
      </c>
      <c r="B46" s="59"/>
      <c r="C46" s="60" t="str">
        <f>IF(Tabla1[[#This Row],[Número de solicitudes información del periodo informado]]="","",(Tabla1[[#This Row],[Número de solicitudes información del periodo informado]]/$B$80)*100)</f>
        <v/>
      </c>
      <c r="D46" s="52"/>
      <c r="E46" s="52"/>
    </row>
    <row r="47" spans="1:5" ht="15" customHeight="1" x14ac:dyDescent="0.25">
      <c r="A47" s="52" t="s">
        <v>47</v>
      </c>
      <c r="B47" s="59"/>
      <c r="C47" s="60" t="str">
        <f>IF(Tabla1[[#This Row],[Número de solicitudes información del periodo informado]]="","",(Tabla1[[#This Row],[Número de solicitudes información del periodo informado]]/$B$80)*100)</f>
        <v/>
      </c>
      <c r="D47" s="52"/>
      <c r="E47" s="52"/>
    </row>
    <row r="48" spans="1:5" ht="15" customHeight="1" x14ac:dyDescent="0.25">
      <c r="A48" s="52" t="s">
        <v>48</v>
      </c>
      <c r="B48" s="59"/>
      <c r="C48" s="60" t="str">
        <f>IF(Tabla1[[#This Row],[Número de solicitudes información del periodo informado]]="","",(Tabla1[[#This Row],[Número de solicitudes información del periodo informado]]/$B$80)*100)</f>
        <v/>
      </c>
      <c r="D48" s="52"/>
      <c r="E48" s="52"/>
    </row>
    <row r="49" spans="1:5" ht="15" customHeight="1" x14ac:dyDescent="0.25">
      <c r="A49" s="52" t="s">
        <v>14</v>
      </c>
      <c r="B49" s="59"/>
      <c r="C49" s="60" t="str">
        <f>IF(Tabla1[[#This Row],[Número de solicitudes información del periodo informado]]="","",(Tabla1[[#This Row],[Número de solicitudes información del periodo informado]]/$B$80)*100)</f>
        <v/>
      </c>
      <c r="D49" s="52"/>
      <c r="E49" s="52"/>
    </row>
    <row r="50" spans="1:5" ht="15" customHeight="1" x14ac:dyDescent="0.25">
      <c r="A50" s="66" t="s">
        <v>49</v>
      </c>
      <c r="B50" s="66"/>
      <c r="C50" s="66"/>
      <c r="D50" s="52"/>
      <c r="E50" s="52"/>
    </row>
    <row r="51" spans="1:5" ht="15" customHeight="1" x14ac:dyDescent="0.25">
      <c r="A51" s="52" t="s">
        <v>50</v>
      </c>
      <c r="B51" s="59"/>
      <c r="C51" s="60" t="str">
        <f>IF(Tabla1[[#This Row],[Número de solicitudes información del periodo informado]]="","",(Tabla1[[#This Row],[Número de solicitudes información del periodo informado]]/$B$80)*100)</f>
        <v/>
      </c>
      <c r="D51" s="52"/>
      <c r="E51" s="52"/>
    </row>
    <row r="52" spans="1:5" ht="15" customHeight="1" x14ac:dyDescent="0.25">
      <c r="A52" s="52" t="s">
        <v>51</v>
      </c>
      <c r="B52" s="59"/>
      <c r="C52" s="60" t="str">
        <f>IF(Tabla1[[#This Row],[Número de solicitudes información del periodo informado]]="","",(Tabla1[[#This Row],[Número de solicitudes información del periodo informado]]/$B$80)*100)</f>
        <v/>
      </c>
      <c r="D52" s="52"/>
      <c r="E52" s="52"/>
    </row>
    <row r="53" spans="1:5" ht="15" customHeight="1" x14ac:dyDescent="0.25">
      <c r="A53" s="52" t="s">
        <v>18</v>
      </c>
      <c r="B53" s="59"/>
      <c r="C53" s="60" t="str">
        <f>IF(Tabla1[[#This Row],[Número de solicitudes información del periodo informado]]="","",(Tabla1[[#This Row],[Número de solicitudes información del periodo informado]]/$B$80)*100)</f>
        <v/>
      </c>
      <c r="D53" s="52"/>
      <c r="E53" s="52"/>
    </row>
    <row r="54" spans="1:5" ht="15" customHeight="1" x14ac:dyDescent="0.25">
      <c r="A54" s="66" t="s">
        <v>52</v>
      </c>
      <c r="B54" s="66"/>
      <c r="C54" s="66"/>
      <c r="D54" s="52"/>
      <c r="E54" s="52"/>
    </row>
    <row r="55" spans="1:5" ht="15" customHeight="1" x14ac:dyDescent="0.25">
      <c r="A55" s="52" t="s">
        <v>53</v>
      </c>
      <c r="B55" s="59"/>
      <c r="C55" s="60" t="str">
        <f>IF(Tabla1[[#This Row],[Número de solicitudes información del periodo informado]]="","",(Tabla1[[#This Row],[Número de solicitudes información del periodo informado]]/$B$80)*100)</f>
        <v/>
      </c>
      <c r="D55" s="52"/>
      <c r="E55" s="52"/>
    </row>
    <row r="56" spans="1:5" ht="15" customHeight="1" x14ac:dyDescent="0.25">
      <c r="A56" s="52" t="s">
        <v>54</v>
      </c>
      <c r="B56" s="59"/>
      <c r="C56" s="60" t="str">
        <f>IF(Tabla1[[#This Row],[Número de solicitudes información del periodo informado]]="","",(Tabla1[[#This Row],[Número de solicitudes información del periodo informado]]/$B$80)*100)</f>
        <v/>
      </c>
      <c r="D56" s="52"/>
      <c r="E56" s="52"/>
    </row>
    <row r="57" spans="1:5" ht="15" customHeight="1" x14ac:dyDescent="0.25">
      <c r="A57" s="52" t="s">
        <v>55</v>
      </c>
      <c r="B57" s="59"/>
      <c r="C57" s="60" t="str">
        <f>IF(Tabla1[[#This Row],[Número de solicitudes información del periodo informado]]="","",(Tabla1[[#This Row],[Número de solicitudes información del periodo informado]]/$B$80)*100)</f>
        <v/>
      </c>
      <c r="D57" s="52"/>
      <c r="E57" s="52"/>
    </row>
    <row r="58" spans="1:5" ht="15" customHeight="1" x14ac:dyDescent="0.25">
      <c r="A58" s="52" t="s">
        <v>14</v>
      </c>
      <c r="B58" s="59"/>
      <c r="C58" s="60" t="str">
        <f>IF(Tabla1[[#This Row],[Número de solicitudes información del periodo informado]]="","",(Tabla1[[#This Row],[Número de solicitudes información del periodo informado]]/$B$80)*100)</f>
        <v/>
      </c>
      <c r="D58" s="52"/>
      <c r="E58" s="52"/>
    </row>
    <row r="59" spans="1:5" ht="15" customHeight="1" x14ac:dyDescent="0.25">
      <c r="A59" s="66" t="s">
        <v>56</v>
      </c>
      <c r="B59" s="66"/>
      <c r="C59" s="66"/>
      <c r="D59" s="52"/>
      <c r="E59" s="52"/>
    </row>
    <row r="60" spans="1:5" ht="15" customHeight="1" x14ac:dyDescent="0.25">
      <c r="A60" s="52" t="s">
        <v>57</v>
      </c>
      <c r="B60" s="59"/>
      <c r="C60" s="60" t="str">
        <f>IF(Tabla1[[#This Row],[Número de solicitudes información del periodo informado]]="","",(Tabla1[[#This Row],[Número de solicitudes información del periodo informado]]/$B$80)*100)</f>
        <v/>
      </c>
      <c r="D60" s="52"/>
      <c r="E60" s="52"/>
    </row>
    <row r="61" spans="1:5" ht="15" customHeight="1" x14ac:dyDescent="0.25">
      <c r="A61" s="52" t="s">
        <v>58</v>
      </c>
      <c r="B61" s="59"/>
      <c r="C61" s="60" t="str">
        <f>IF(Tabla1[[#This Row],[Número de solicitudes información del periodo informado]]="","",(Tabla1[[#This Row],[Número de solicitudes información del periodo informado]]/$B$80)*100)</f>
        <v/>
      </c>
      <c r="D61" s="52"/>
      <c r="E61" s="52"/>
    </row>
    <row r="62" spans="1:5" ht="15" customHeight="1" x14ac:dyDescent="0.25">
      <c r="A62" s="52" t="s">
        <v>59</v>
      </c>
      <c r="B62" s="59"/>
      <c r="C62" s="60" t="str">
        <f>IF(Tabla1[[#This Row],[Número de solicitudes información del periodo informado]]="","",(Tabla1[[#This Row],[Número de solicitudes información del periodo informado]]/$B$80)*100)</f>
        <v/>
      </c>
      <c r="D62" s="52"/>
      <c r="E62" s="52"/>
    </row>
    <row r="63" spans="1:5" ht="15" customHeight="1" x14ac:dyDescent="0.25">
      <c r="A63" s="52" t="s">
        <v>60</v>
      </c>
      <c r="B63" s="59"/>
      <c r="C63" s="60" t="str">
        <f>IF(Tabla1[[#This Row],[Número de solicitudes información del periodo informado]]="","",(Tabla1[[#This Row],[Número de solicitudes información del periodo informado]]/$B$80)*100)</f>
        <v/>
      </c>
      <c r="D63" s="52"/>
      <c r="E63" s="52"/>
    </row>
    <row r="64" spans="1:5" ht="15" customHeight="1" x14ac:dyDescent="0.25">
      <c r="A64" s="52" t="s">
        <v>61</v>
      </c>
      <c r="B64" s="59"/>
      <c r="C64" s="60" t="str">
        <f>IF(Tabla1[[#This Row],[Número de solicitudes información del periodo informado]]="","",(Tabla1[[#This Row],[Número de solicitudes información del periodo informado]]/$B$80)*100)</f>
        <v/>
      </c>
      <c r="D64" s="52"/>
      <c r="E64" s="52"/>
    </row>
    <row r="65" spans="1:5" ht="15" customHeight="1" x14ac:dyDescent="0.25">
      <c r="A65" s="52" t="s">
        <v>35</v>
      </c>
      <c r="B65" s="59"/>
      <c r="C65" s="60" t="str">
        <f>IF(Tabla1[[#This Row],[Número de solicitudes información del periodo informado]]="","",(Tabla1[[#This Row],[Número de solicitudes información del periodo informado]]/$B$80)*100)</f>
        <v/>
      </c>
      <c r="D65" s="52"/>
      <c r="E65" s="52"/>
    </row>
    <row r="66" spans="1:5" ht="15" customHeight="1" x14ac:dyDescent="0.25">
      <c r="A66" s="66" t="s">
        <v>62</v>
      </c>
      <c r="B66" s="66"/>
      <c r="C66" s="66"/>
      <c r="D66" s="52"/>
      <c r="E66" s="52"/>
    </row>
    <row r="67" spans="1:5" ht="15" customHeight="1" x14ac:dyDescent="0.25">
      <c r="A67" s="52" t="s">
        <v>63</v>
      </c>
      <c r="B67" s="59"/>
      <c r="C67" s="60" t="str">
        <f>IF(Tabla1[[#This Row],[Número de solicitudes información del periodo informado]]="","",(Tabla1[[#This Row],[Número de solicitudes información del periodo informado]]/$B$80)*100)</f>
        <v/>
      </c>
      <c r="D67" s="52"/>
      <c r="E67" s="52"/>
    </row>
    <row r="68" spans="1:5" ht="15" customHeight="1" x14ac:dyDescent="0.25">
      <c r="A68" s="52" t="s">
        <v>64</v>
      </c>
      <c r="B68" s="59"/>
      <c r="C68" s="60" t="str">
        <f>IF(Tabla1[[#This Row],[Número de solicitudes información del periodo informado]]="","",(Tabla1[[#This Row],[Número de solicitudes información del periodo informado]]/$B$80)*100)</f>
        <v/>
      </c>
      <c r="D68" s="52"/>
      <c r="E68" s="52"/>
    </row>
    <row r="69" spans="1:5" ht="15" customHeight="1" x14ac:dyDescent="0.25">
      <c r="A69" s="52" t="s">
        <v>65</v>
      </c>
      <c r="B69" s="59"/>
      <c r="C69" s="60" t="str">
        <f>IF(Tabla1[[#This Row],[Número de solicitudes información del periodo informado]]="","",(Tabla1[[#This Row],[Número de solicitudes información del periodo informado]]/$B$80)*100)</f>
        <v/>
      </c>
      <c r="D69" s="52"/>
      <c r="E69" s="52"/>
    </row>
    <row r="70" spans="1:5" ht="15" customHeight="1" x14ac:dyDescent="0.25">
      <c r="A70" s="52" t="s">
        <v>66</v>
      </c>
      <c r="B70" s="59"/>
      <c r="C70" s="60" t="str">
        <f>IF(Tabla1[[#This Row],[Número de solicitudes información del periodo informado]]="","",(Tabla1[[#This Row],[Número de solicitudes información del periodo informado]]/$B$80)*100)</f>
        <v/>
      </c>
      <c r="D70" s="52"/>
      <c r="E70" s="52"/>
    </row>
    <row r="71" spans="1:5" ht="15" customHeight="1" x14ac:dyDescent="0.25">
      <c r="A71" s="66" t="s">
        <v>67</v>
      </c>
      <c r="B71" s="66"/>
      <c r="C71" s="66"/>
      <c r="D71" s="52"/>
      <c r="E71" s="52"/>
    </row>
    <row r="72" spans="1:5" ht="15" customHeight="1" x14ac:dyDescent="0.25">
      <c r="A72" s="52" t="s">
        <v>68</v>
      </c>
      <c r="B72" s="59"/>
      <c r="C72" s="60" t="str">
        <f>IF(Tabla1[[#This Row],[Número de solicitudes información del periodo informado]]="","",(Tabla1[[#This Row],[Número de solicitudes información del periodo informado]]/$B$80)*100)</f>
        <v/>
      </c>
      <c r="D72" s="52"/>
      <c r="E72" s="52"/>
    </row>
    <row r="73" spans="1:5" ht="15" customHeight="1" x14ac:dyDescent="0.25">
      <c r="A73" s="52" t="s">
        <v>69</v>
      </c>
      <c r="B73" s="59"/>
      <c r="C73" s="60" t="str">
        <f>IF(Tabla1[[#This Row],[Número de solicitudes información del periodo informado]]="","",(Tabla1[[#This Row],[Número de solicitudes información del periodo informado]]/$B$80)*100)</f>
        <v/>
      </c>
      <c r="D73" s="52"/>
      <c r="E73" s="52"/>
    </row>
    <row r="74" spans="1:5" ht="15" customHeight="1" x14ac:dyDescent="0.25">
      <c r="A74" s="52" t="s">
        <v>70</v>
      </c>
      <c r="B74" s="59"/>
      <c r="C74" s="60" t="str">
        <f>IF(Tabla1[[#This Row],[Número de solicitudes información del periodo informado]]="","",(Tabla1[[#This Row],[Número de solicitudes información del periodo informado]]/$B$80)*100)</f>
        <v/>
      </c>
      <c r="D74" s="52"/>
      <c r="E74" s="52"/>
    </row>
    <row r="75" spans="1:5" ht="46.5" customHeight="1" x14ac:dyDescent="0.25">
      <c r="A75" s="66" t="s">
        <v>71</v>
      </c>
      <c r="B75" s="66" t="s">
        <v>72</v>
      </c>
      <c r="C75" s="66"/>
      <c r="D75" s="52"/>
      <c r="E75" s="52"/>
    </row>
    <row r="76" spans="1:5" x14ac:dyDescent="0.25">
      <c r="A76" s="61" t="s">
        <v>73</v>
      </c>
      <c r="B76" s="62"/>
      <c r="C76" s="60"/>
      <c r="D76" s="52"/>
      <c r="E76" s="52"/>
    </row>
    <row r="77" spans="1:5" x14ac:dyDescent="0.25">
      <c r="A77" s="61" t="s">
        <v>74</v>
      </c>
      <c r="B77" s="62"/>
      <c r="C77" s="60"/>
      <c r="D77" s="52"/>
      <c r="E77" s="52"/>
    </row>
    <row r="78" spans="1:5" x14ac:dyDescent="0.25">
      <c r="A78" s="61" t="s">
        <v>75</v>
      </c>
      <c r="B78" s="62"/>
      <c r="C78" s="60"/>
      <c r="D78" s="52"/>
      <c r="E78" s="52"/>
    </row>
    <row r="79" spans="1:5" x14ac:dyDescent="0.25">
      <c r="A79" s="61" t="s">
        <v>76</v>
      </c>
      <c r="B79" s="62"/>
      <c r="C79" s="60"/>
      <c r="D79" s="52"/>
      <c r="E79" s="52"/>
    </row>
    <row r="80" spans="1:5" ht="15" customHeight="1" x14ac:dyDescent="0.25">
      <c r="A80" s="66" t="s">
        <v>77</v>
      </c>
      <c r="B80" s="67">
        <f>SUM(B9:B12,B14:B16,B18:B26,B28:B33,B35:B37,B39:B44,B46:B49,B51:B53,B55:B58,B60:B65,B67:B70,B72:B74)</f>
        <v>0</v>
      </c>
      <c r="C80" s="67">
        <f>SUM(C9:C12,C14:C16,C18:C26,C28:C33,C35:C37,C39:C44,C46:C49,C51:C53,C55:C58,C60:C65,C67:C70,C72:C74)</f>
        <v>0</v>
      </c>
      <c r="D80" s="52"/>
      <c r="E80" s="52"/>
    </row>
    <row r="81" spans="1:5" x14ac:dyDescent="0.25">
      <c r="A81" s="52"/>
      <c r="B81" s="52"/>
      <c r="C81" s="52"/>
      <c r="D81" s="52"/>
      <c r="E81" s="52"/>
    </row>
    <row r="82" spans="1:5" hidden="1" x14ac:dyDescent="0.25">
      <c r="B82" s="4"/>
    </row>
    <row r="83" spans="1:5" hidden="1" x14ac:dyDescent="0.25">
      <c r="B83" s="4"/>
    </row>
    <row r="84" spans="1:5" hidden="1" x14ac:dyDescent="0.25">
      <c r="B84" s="4"/>
    </row>
    <row r="85" spans="1:5" hidden="1" x14ac:dyDescent="0.25">
      <c r="B85" s="4"/>
    </row>
    <row r="87" spans="1:5" hidden="1" x14ac:dyDescent="0.25">
      <c r="B87" s="4"/>
    </row>
    <row r="88" spans="1:5" hidden="1" x14ac:dyDescent="0.25">
      <c r="B88" s="4"/>
    </row>
    <row r="90" spans="1:5" hidden="1" x14ac:dyDescent="0.25">
      <c r="A90" s="4"/>
      <c r="B90" s="4"/>
    </row>
    <row r="91" spans="1:5" hidden="1" x14ac:dyDescent="0.25">
      <c r="A91" s="4"/>
      <c r="B91" s="4"/>
    </row>
    <row r="92" spans="1:5" hidden="1" x14ac:dyDescent="0.25">
      <c r="A92" s="4"/>
      <c r="B92" s="4"/>
    </row>
    <row r="93" spans="1:5" hidden="1" x14ac:dyDescent="0.25">
      <c r="A93" s="4"/>
      <c r="B93" s="4"/>
    </row>
  </sheetData>
  <mergeCells count="5">
    <mergeCell ref="A1:C1"/>
    <mergeCell ref="A3:C3"/>
    <mergeCell ref="E3:E5"/>
    <mergeCell ref="A5:B5"/>
    <mergeCell ref="A6:B6"/>
  </mergeCells>
  <conditionalFormatting sqref="C5:C6">
    <cfRule type="containsText" dxfId="76" priority="6" operator="containsText" text="dd/mm/aaaa">
      <formula>NOT(ISERROR(SEARCH("dd/mm/aaaa",C5)))</formula>
    </cfRule>
  </conditionalFormatting>
  <conditionalFormatting sqref="C4">
    <cfRule type="containsErrors" dxfId="75" priority="5">
      <formula>ISERROR(C4)</formula>
    </cfRule>
  </conditionalFormatting>
  <conditionalFormatting sqref="C5">
    <cfRule type="containsText" dxfId="74" priority="4" operator="containsText" text="Seleccionar">
      <formula>NOT(ISERROR(SEARCH("Seleccionar",C5)))</formula>
    </cfRule>
  </conditionalFormatting>
  <conditionalFormatting sqref="C6 B9:B12">
    <cfRule type="containsBlanks" dxfId="73" priority="3">
      <formula>LEN(TRIM(B6))=0</formula>
    </cfRule>
  </conditionalFormatting>
  <conditionalFormatting sqref="B14:B16 B18:B26 B28:B33 B35:B37 B39:B44 B46:B49 B51:B53 B55:B58 B60:B65 B67:B70 B72:B74 B76:B79">
    <cfRule type="containsBlanks" dxfId="72" priority="2">
      <formula>LEN(TRIM(B14))=0</formula>
    </cfRule>
  </conditionalFormatting>
  <conditionalFormatting sqref="C6">
    <cfRule type="containsText" dxfId="71" priority="1" operator="containsText" text="Seleccionar">
      <formula>NOT(ISERROR(SEARCH("Seleccionar",C6)))</formula>
    </cfRule>
  </conditionalFormatting>
  <dataValidations disablePrompts="1" count="1">
    <dataValidation type="whole" allowBlank="1" showInputMessage="1" showErrorMessage="1" sqref="B14:B16 B18:B26 B28:B33 B35:B37 B39:B44 B46:B49 B51:B53 B55:B58 B60:B65 B67:B70 B72:B74 B9:B12" xr:uid="{CA9D80F5-20FD-43F3-A06B-9229FEC62F19}">
      <formula1>0</formula1>
      <formula2>30000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>
                <anchor moveWithCells="1" sizeWithCells="1">
                  <from>
                    <xdr:col>4</xdr:col>
                    <xdr:colOff>295275</xdr:colOff>
                    <xdr:row>5</xdr:row>
                    <xdr:rowOff>314325</xdr:rowOff>
                  </from>
                  <to>
                    <xdr:col>4</xdr:col>
                    <xdr:colOff>1952625</xdr:colOff>
                    <xdr:row>6</xdr:row>
                    <xdr:rowOff>95250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BC6A8-CDF4-48CA-9C14-3094C6A4A3AD}">
  <dimension ref="A1:H866"/>
  <sheetViews>
    <sheetView showGridLines="0" workbookViewId="0">
      <selection activeCell="H30" sqref="H30"/>
    </sheetView>
  </sheetViews>
  <sheetFormatPr baseColWidth="10" defaultRowHeight="15" x14ac:dyDescent="0.25"/>
  <cols>
    <col min="1" max="1" width="14.7109375" customWidth="1"/>
    <col min="2" max="2" width="19.5703125" customWidth="1"/>
    <col min="3" max="3" width="20.28515625" customWidth="1"/>
    <col min="4" max="4" width="22.140625" customWidth="1"/>
    <col min="5" max="7" width="20.7109375" customWidth="1"/>
    <col min="8" max="8" width="41.7109375" customWidth="1"/>
  </cols>
  <sheetData>
    <row r="1" spans="1:8" ht="21" customHeight="1" x14ac:dyDescent="0.25">
      <c r="A1" s="40" t="s">
        <v>78</v>
      </c>
      <c r="B1" s="40"/>
      <c r="C1" s="40"/>
      <c r="D1" s="40"/>
      <c r="E1" s="40"/>
      <c r="F1" s="40"/>
      <c r="G1" s="40"/>
    </row>
    <row r="2" spans="1:8" x14ac:dyDescent="0.25">
      <c r="A2" t="s">
        <v>1</v>
      </c>
    </row>
    <row r="3" spans="1:8" ht="27" customHeight="1" x14ac:dyDescent="0.25">
      <c r="A3" s="41" t="s">
        <v>2</v>
      </c>
      <c r="B3" s="41"/>
      <c r="C3" s="41"/>
      <c r="D3" s="41"/>
      <c r="E3" s="41"/>
      <c r="F3" s="41"/>
      <c r="G3" s="41"/>
    </row>
    <row r="4" spans="1:8" x14ac:dyDescent="0.25">
      <c r="A4" s="5"/>
      <c r="B4" s="5"/>
      <c r="C4" s="5"/>
      <c r="D4" s="5"/>
      <c r="E4" s="5"/>
      <c r="F4" s="6"/>
      <c r="G4" s="7" t="s">
        <v>153</v>
      </c>
    </row>
    <row r="5" spans="1:8" ht="23.25" customHeight="1" x14ac:dyDescent="0.25">
      <c r="A5" s="69" t="s">
        <v>3</v>
      </c>
      <c r="B5" s="69"/>
      <c r="C5" s="69"/>
      <c r="D5" s="69"/>
      <c r="E5" s="69"/>
      <c r="F5" s="64"/>
      <c r="G5" s="8" t="s">
        <v>4</v>
      </c>
    </row>
    <row r="6" spans="1:8" ht="21.75" customHeight="1" x14ac:dyDescent="0.25">
      <c r="A6" s="63" t="s">
        <v>79</v>
      </c>
      <c r="B6" s="69"/>
      <c r="C6" s="69"/>
      <c r="D6" s="69"/>
      <c r="E6" s="69"/>
      <c r="F6" s="64"/>
      <c r="G6" s="8" t="s">
        <v>6</v>
      </c>
    </row>
    <row r="7" spans="1:8" ht="6" customHeight="1" x14ac:dyDescent="0.25"/>
    <row r="8" spans="1:8" x14ac:dyDescent="0.25">
      <c r="E8" s="63" t="s">
        <v>80</v>
      </c>
      <c r="F8" s="69"/>
      <c r="G8" s="69"/>
    </row>
    <row r="9" spans="1:8" ht="45" x14ac:dyDescent="0.25">
      <c r="A9" s="70" t="s">
        <v>81</v>
      </c>
      <c r="B9" s="70" t="s">
        <v>82</v>
      </c>
      <c r="C9" s="70" t="s">
        <v>83</v>
      </c>
      <c r="D9" s="70" t="s">
        <v>84</v>
      </c>
      <c r="E9" s="71" t="s">
        <v>85</v>
      </c>
      <c r="F9" s="71" t="s">
        <v>86</v>
      </c>
      <c r="G9" s="71" t="s">
        <v>87</v>
      </c>
      <c r="H9" s="9"/>
    </row>
    <row r="10" spans="1:8" x14ac:dyDescent="0.25">
      <c r="A10" s="10">
        <v>1</v>
      </c>
      <c r="B10" s="11"/>
      <c r="C10" s="12"/>
      <c r="D10" s="12"/>
      <c r="E10" s="12"/>
      <c r="F10" s="12"/>
      <c r="G10" s="12"/>
    </row>
    <row r="11" spans="1:8" x14ac:dyDescent="0.25">
      <c r="A11" s="10">
        <v>2</v>
      </c>
      <c r="B11" s="11"/>
      <c r="C11" s="12"/>
      <c r="D11" s="12"/>
      <c r="E11" s="12"/>
      <c r="F11" s="12"/>
      <c r="G11" s="12"/>
    </row>
    <row r="12" spans="1:8" x14ac:dyDescent="0.25">
      <c r="A12" s="13">
        <v>3</v>
      </c>
      <c r="B12" s="14"/>
      <c r="C12" s="14"/>
      <c r="D12" s="14"/>
      <c r="E12" s="14"/>
      <c r="F12" s="14"/>
      <c r="G12" s="14"/>
    </row>
    <row r="13" spans="1:8" x14ac:dyDescent="0.25">
      <c r="A13" s="10">
        <v>4</v>
      </c>
      <c r="B13" s="12"/>
      <c r="C13" s="12"/>
      <c r="D13" s="12"/>
      <c r="E13" s="12"/>
      <c r="F13" s="12"/>
      <c r="G13" s="12"/>
    </row>
    <row r="14" spans="1:8" x14ac:dyDescent="0.25">
      <c r="A14" s="10">
        <v>5</v>
      </c>
      <c r="B14" s="14"/>
      <c r="C14" s="14"/>
      <c r="D14" s="14"/>
      <c r="E14" s="14"/>
      <c r="F14" s="14"/>
      <c r="G14" s="14"/>
    </row>
    <row r="15" spans="1:8" x14ac:dyDescent="0.25">
      <c r="A15" s="10">
        <v>6</v>
      </c>
      <c r="B15" s="12"/>
      <c r="C15" s="12"/>
      <c r="D15" s="12"/>
      <c r="E15" s="12"/>
      <c r="F15" s="12"/>
      <c r="G15" s="12"/>
    </row>
    <row r="16" spans="1:8" x14ac:dyDescent="0.25">
      <c r="A16" s="13">
        <v>7</v>
      </c>
      <c r="B16" s="12"/>
      <c r="C16" s="12"/>
      <c r="D16" s="12"/>
      <c r="E16" s="12"/>
      <c r="F16" s="12"/>
      <c r="G16" s="12"/>
    </row>
    <row r="17" spans="1:7" x14ac:dyDescent="0.25">
      <c r="A17" s="10">
        <v>8</v>
      </c>
      <c r="B17" s="12"/>
      <c r="C17" s="12"/>
      <c r="D17" s="12"/>
      <c r="E17" s="12"/>
      <c r="F17" s="12"/>
      <c r="G17" s="12"/>
    </row>
    <row r="18" spans="1:7" x14ac:dyDescent="0.25">
      <c r="A18" s="10">
        <v>9</v>
      </c>
      <c r="B18" s="12"/>
      <c r="C18" s="12"/>
      <c r="D18" s="12"/>
      <c r="E18" s="12"/>
      <c r="F18" s="12"/>
      <c r="G18" s="12"/>
    </row>
    <row r="19" spans="1:7" x14ac:dyDescent="0.25">
      <c r="A19" s="10">
        <v>10</v>
      </c>
      <c r="B19" s="12"/>
      <c r="C19" s="12"/>
      <c r="D19" s="12"/>
      <c r="E19" s="12"/>
      <c r="F19" s="12"/>
      <c r="G19" s="12"/>
    </row>
    <row r="20" spans="1:7" x14ac:dyDescent="0.25">
      <c r="A20" s="13">
        <v>11</v>
      </c>
      <c r="B20" s="12"/>
      <c r="C20" s="12"/>
      <c r="D20" s="12"/>
      <c r="E20" s="12"/>
      <c r="F20" s="12"/>
      <c r="G20" s="12"/>
    </row>
    <row r="21" spans="1:7" x14ac:dyDescent="0.25">
      <c r="A21" s="10">
        <v>12</v>
      </c>
      <c r="B21" s="12"/>
      <c r="C21" s="12"/>
      <c r="D21" s="12"/>
      <c r="E21" s="12"/>
      <c r="F21" s="12"/>
      <c r="G21" s="12"/>
    </row>
    <row r="22" spans="1:7" x14ac:dyDescent="0.25">
      <c r="A22" s="10">
        <v>13</v>
      </c>
      <c r="B22" s="12"/>
      <c r="C22" s="12"/>
      <c r="D22" s="12"/>
      <c r="E22" s="12"/>
      <c r="F22" s="12"/>
      <c r="G22" s="12"/>
    </row>
    <row r="23" spans="1:7" x14ac:dyDescent="0.25">
      <c r="A23" s="10">
        <v>14</v>
      </c>
      <c r="B23" s="12"/>
      <c r="C23" s="12"/>
      <c r="D23" s="12"/>
      <c r="E23" s="12"/>
      <c r="F23" s="12"/>
      <c r="G23" s="12"/>
    </row>
    <row r="24" spans="1:7" x14ac:dyDescent="0.25">
      <c r="A24" s="13">
        <v>15</v>
      </c>
      <c r="B24" s="12"/>
      <c r="C24" s="12"/>
      <c r="D24" s="12"/>
      <c r="E24" s="12"/>
      <c r="F24" s="12"/>
      <c r="G24" s="12"/>
    </row>
    <row r="25" spans="1:7" x14ac:dyDescent="0.25">
      <c r="A25" s="10">
        <v>16</v>
      </c>
      <c r="B25" s="12"/>
      <c r="C25" s="12"/>
      <c r="D25" s="12"/>
      <c r="E25" s="12"/>
      <c r="F25" s="12"/>
      <c r="G25" s="12"/>
    </row>
    <row r="26" spans="1:7" x14ac:dyDescent="0.25">
      <c r="A26" s="10">
        <v>17</v>
      </c>
      <c r="B26" s="12"/>
      <c r="C26" s="12"/>
      <c r="D26" s="12"/>
      <c r="E26" s="12"/>
      <c r="F26" s="12"/>
      <c r="G26" s="12"/>
    </row>
    <row r="27" spans="1:7" x14ac:dyDescent="0.25">
      <c r="A27" s="10">
        <v>18</v>
      </c>
      <c r="B27" s="12"/>
      <c r="C27" s="12"/>
      <c r="D27" s="12"/>
      <c r="E27" s="12"/>
      <c r="F27" s="12"/>
      <c r="G27" s="12"/>
    </row>
    <row r="28" spans="1:7" x14ac:dyDescent="0.25">
      <c r="A28" s="13">
        <v>19</v>
      </c>
      <c r="B28" s="12"/>
      <c r="C28" s="12"/>
      <c r="D28" s="12"/>
      <c r="E28" s="12"/>
      <c r="F28" s="12"/>
      <c r="G28" s="12"/>
    </row>
    <row r="29" spans="1:7" x14ac:dyDescent="0.25">
      <c r="A29" s="10">
        <v>20</v>
      </c>
      <c r="B29" s="12"/>
      <c r="C29" s="12"/>
      <c r="D29" s="12"/>
      <c r="E29" s="12"/>
      <c r="F29" s="12"/>
      <c r="G29" s="12"/>
    </row>
    <row r="30" spans="1:7" x14ac:dyDescent="0.25">
      <c r="A30" s="72" t="s">
        <v>88</v>
      </c>
      <c r="B30" s="72">
        <f>COUNTA(Tabla13[Fecha de la Sesión])</f>
        <v>0</v>
      </c>
      <c r="C30" s="72">
        <f>COUNT(Tabla13[Tipo de sesión
(seleccionar)])</f>
        <v>0</v>
      </c>
      <c r="D30" s="72">
        <f>SUM(Tabla13[Número de asuntos atendidos])</f>
        <v>0</v>
      </c>
      <c r="E30" s="72">
        <f>SUM(Tabla13[Confirmatorias])</f>
        <v>0</v>
      </c>
      <c r="F30" s="72">
        <f>SUM(Tabla13[Revocatorias])</f>
        <v>0</v>
      </c>
      <c r="G30" s="72">
        <f>SUM(Tabla13[Modificatorias])</f>
        <v>0</v>
      </c>
    </row>
    <row r="866" spans="2:2" x14ac:dyDescent="0.25">
      <c r="B866" t="s">
        <v>89</v>
      </c>
    </row>
  </sheetData>
  <mergeCells count="5">
    <mergeCell ref="A1:G1"/>
    <mergeCell ref="A3:G3"/>
    <mergeCell ref="A5:F5"/>
    <mergeCell ref="A6:F6"/>
    <mergeCell ref="E8:G8"/>
  </mergeCells>
  <conditionalFormatting sqref="A4:C4">
    <cfRule type="containsText" dxfId="69" priority="5" operator="containsText" text="Capture el nombre del sujeto obligado">
      <formula>NOT(ISERROR(SEARCH("Capture el nombre del sujeto obligado",A4)))</formula>
    </cfRule>
  </conditionalFormatting>
  <conditionalFormatting sqref="G5">
    <cfRule type="containsText" dxfId="68" priority="4" operator="containsText" text="Seleccionar">
      <formula>NOT(ISERROR(SEARCH("Seleccionar",G5)))</formula>
    </cfRule>
  </conditionalFormatting>
  <conditionalFormatting sqref="G6">
    <cfRule type="containsText" dxfId="67" priority="3" operator="containsText" text="dd/mm/aaaa">
      <formula>NOT(ISERROR(SEARCH("dd/mm/aaaa",G6)))</formula>
    </cfRule>
  </conditionalFormatting>
  <conditionalFormatting sqref="G6">
    <cfRule type="containsBlanks" dxfId="66" priority="2">
      <formula>LEN(TRIM(G6))=0</formula>
    </cfRule>
  </conditionalFormatting>
  <conditionalFormatting sqref="G6">
    <cfRule type="containsText" dxfId="65" priority="1" operator="containsText" text="Seleccionar">
      <formula>NOT(ISERROR(SEARCH("Seleccionar",G6)))</formula>
    </cfRule>
  </conditionalFormatting>
  <dataValidations count="2">
    <dataValidation type="whole" allowBlank="1" showInputMessage="1" showErrorMessage="1" sqref="D10:G29" xr:uid="{6F7A3A1D-91E1-4846-A449-7B8D0EE6A115}">
      <formula1>0</formula1>
      <formula2>1000000</formula2>
    </dataValidation>
    <dataValidation type="date" operator="greaterThanOrEqual" allowBlank="1" showInputMessage="1" showErrorMessage="1" errorTitle="Error de captura" error="Sólo debe capturar fechas, revise la captura." sqref="B10:B29" xr:uid="{36763640-FE14-43C3-821E-FE51FC106005}">
      <formula1>43101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>
                <anchor moveWithCells="1" sizeWithCells="1">
                  <from>
                    <xdr:col>7</xdr:col>
                    <xdr:colOff>657225</xdr:colOff>
                    <xdr:row>8</xdr:row>
                    <xdr:rowOff>104775</xdr:rowOff>
                  </from>
                  <to>
                    <xdr:col>7</xdr:col>
                    <xdr:colOff>2305050</xdr:colOff>
                    <xdr:row>8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2864A-60CF-4EFC-9D1A-DB30B022E81A}">
  <dimension ref="A1:J30"/>
  <sheetViews>
    <sheetView showGridLines="0" workbookViewId="0">
      <selection activeCell="J29" sqref="J29"/>
    </sheetView>
  </sheetViews>
  <sheetFormatPr baseColWidth="10" defaultRowHeight="15" x14ac:dyDescent="0.25"/>
  <cols>
    <col min="1" max="1" width="28" customWidth="1"/>
    <col min="2" max="2" width="23.42578125" customWidth="1"/>
    <col min="3" max="3" width="38.85546875" customWidth="1"/>
    <col min="4" max="4" width="16.5703125" customWidth="1"/>
    <col min="5" max="5" width="18.28515625" customWidth="1"/>
    <col min="6" max="6" width="12.28515625" customWidth="1"/>
    <col min="7" max="7" width="13.42578125" customWidth="1"/>
    <col min="8" max="8" width="14" customWidth="1"/>
    <col min="9" max="9" width="1.85546875" customWidth="1"/>
    <col min="10" max="10" width="43" customWidth="1"/>
  </cols>
  <sheetData>
    <row r="1" spans="1:10" ht="24.75" customHeight="1" x14ac:dyDescent="0.25">
      <c r="A1" s="42" t="s">
        <v>90</v>
      </c>
      <c r="B1" s="42"/>
      <c r="C1" s="42"/>
      <c r="D1" s="42"/>
      <c r="E1" s="42"/>
      <c r="F1" s="42"/>
      <c r="G1" s="42"/>
      <c r="H1" s="42"/>
    </row>
    <row r="2" spans="1:10" ht="15" customHeight="1" x14ac:dyDescent="0.25">
      <c r="A2" t="s">
        <v>1</v>
      </c>
    </row>
    <row r="3" spans="1:10" ht="24" customHeight="1" x14ac:dyDescent="0.25">
      <c r="A3" s="43" t="s">
        <v>2</v>
      </c>
      <c r="B3" s="44"/>
      <c r="C3" s="44"/>
      <c r="D3" s="44"/>
      <c r="E3" s="44"/>
      <c r="F3" s="44"/>
      <c r="G3" s="44"/>
      <c r="H3" s="44"/>
    </row>
    <row r="4" spans="1:10" ht="15" customHeight="1" x14ac:dyDescent="0.25">
      <c r="A4" s="1"/>
      <c r="B4" s="1"/>
      <c r="H4" s="15" t="s">
        <v>153</v>
      </c>
    </row>
    <row r="5" spans="1:10" ht="20.25" customHeight="1" x14ac:dyDescent="0.25">
      <c r="A5" s="69" t="s">
        <v>91</v>
      </c>
      <c r="B5" s="69"/>
      <c r="C5" s="69"/>
      <c r="D5" s="69"/>
      <c r="E5" s="69"/>
      <c r="F5" s="69"/>
      <c r="G5" s="69"/>
      <c r="H5" s="8" t="s">
        <v>4</v>
      </c>
    </row>
    <row r="6" spans="1:10" ht="25.5" customHeight="1" x14ac:dyDescent="0.25">
      <c r="A6" s="69" t="s">
        <v>92</v>
      </c>
      <c r="B6" s="69"/>
      <c r="C6" s="69"/>
      <c r="D6" s="69"/>
      <c r="E6" s="69"/>
      <c r="F6" s="69"/>
      <c r="G6" s="69"/>
      <c r="H6" s="8" t="s">
        <v>93</v>
      </c>
    </row>
    <row r="7" spans="1:10" ht="5.25" customHeight="1" x14ac:dyDescent="0.25"/>
    <row r="8" spans="1:10" ht="57" customHeight="1" x14ac:dyDescent="0.25">
      <c r="A8" s="73" t="s">
        <v>94</v>
      </c>
      <c r="B8" s="73" t="s">
        <v>95</v>
      </c>
      <c r="C8" s="74" t="s">
        <v>96</v>
      </c>
      <c r="D8" s="74" t="s">
        <v>97</v>
      </c>
      <c r="E8" s="74" t="s">
        <v>98</v>
      </c>
      <c r="F8" s="74" t="s">
        <v>99</v>
      </c>
      <c r="G8" s="74" t="s">
        <v>100</v>
      </c>
      <c r="H8" s="74" t="s">
        <v>101</v>
      </c>
      <c r="J8" s="9"/>
    </row>
    <row r="9" spans="1:10" ht="15" customHeight="1" x14ac:dyDescent="0.25">
      <c r="A9" s="16" t="s">
        <v>102</v>
      </c>
      <c r="B9" s="17" t="s">
        <v>103</v>
      </c>
      <c r="C9" s="18" t="s">
        <v>104</v>
      </c>
      <c r="D9" s="17">
        <v>1</v>
      </c>
      <c r="E9" s="17" t="s">
        <v>105</v>
      </c>
      <c r="F9" s="17" t="s">
        <v>106</v>
      </c>
      <c r="G9" s="17">
        <v>1</v>
      </c>
      <c r="H9" s="17">
        <v>2</v>
      </c>
      <c r="I9" s="9"/>
      <c r="J9" s="9"/>
    </row>
    <row r="10" spans="1:10" x14ac:dyDescent="0.25">
      <c r="A10" s="16"/>
      <c r="B10" s="17"/>
      <c r="C10" s="18"/>
      <c r="D10" s="17"/>
      <c r="E10" s="17"/>
      <c r="F10" s="17"/>
      <c r="G10" s="17"/>
      <c r="H10" s="17"/>
      <c r="I10" s="9"/>
      <c r="J10" s="9"/>
    </row>
    <row r="11" spans="1:10" x14ac:dyDescent="0.25">
      <c r="A11" s="16"/>
      <c r="B11" s="17"/>
      <c r="C11" s="18"/>
      <c r="D11" s="17"/>
      <c r="E11" s="17"/>
      <c r="F11" s="17"/>
      <c r="G11" s="17"/>
      <c r="H11" s="17"/>
      <c r="I11" s="9"/>
      <c r="J11" s="9"/>
    </row>
    <row r="12" spans="1:10" x14ac:dyDescent="0.25">
      <c r="A12" s="16"/>
      <c r="B12" s="17"/>
      <c r="C12" s="18"/>
      <c r="D12" s="17"/>
      <c r="E12" s="17"/>
      <c r="F12" s="17"/>
      <c r="G12" s="17"/>
      <c r="H12" s="17"/>
      <c r="I12" s="9"/>
      <c r="J12" s="9"/>
    </row>
    <row r="13" spans="1:10" x14ac:dyDescent="0.25">
      <c r="A13" s="16"/>
      <c r="B13" s="17"/>
      <c r="C13" s="18"/>
      <c r="D13" s="17"/>
      <c r="E13" s="17"/>
      <c r="F13" s="17"/>
      <c r="G13" s="17"/>
      <c r="H13" s="17"/>
      <c r="I13" s="9"/>
      <c r="J13" s="9"/>
    </row>
    <row r="14" spans="1:10" x14ac:dyDescent="0.25">
      <c r="A14" s="16"/>
      <c r="B14" s="17"/>
      <c r="C14" s="18"/>
      <c r="D14" s="17"/>
      <c r="E14" s="17"/>
      <c r="F14" s="17"/>
      <c r="G14" s="17"/>
      <c r="H14" s="17"/>
      <c r="I14" s="9"/>
      <c r="J14" s="9"/>
    </row>
    <row r="15" spans="1:10" x14ac:dyDescent="0.25">
      <c r="A15" s="16"/>
      <c r="B15" s="17"/>
      <c r="C15" s="18"/>
      <c r="D15" s="17"/>
      <c r="E15" s="17"/>
      <c r="F15" s="17"/>
      <c r="G15" s="17"/>
      <c r="H15" s="17"/>
      <c r="I15" s="9"/>
      <c r="J15" s="9"/>
    </row>
    <row r="16" spans="1:10" x14ac:dyDescent="0.25">
      <c r="A16" s="16"/>
      <c r="B16" s="17"/>
      <c r="C16" s="18"/>
      <c r="D16" s="17"/>
      <c r="E16" s="17"/>
      <c r="F16" s="17"/>
      <c r="G16" s="17"/>
      <c r="H16" s="17"/>
      <c r="I16" s="9"/>
      <c r="J16" s="9"/>
    </row>
    <row r="17" spans="1:10" x14ac:dyDescent="0.25">
      <c r="A17" s="16"/>
      <c r="B17" s="17"/>
      <c r="C17" s="18"/>
      <c r="D17" s="17"/>
      <c r="E17" s="17"/>
      <c r="F17" s="17"/>
      <c r="G17" s="17"/>
      <c r="H17" s="17"/>
      <c r="I17" s="9"/>
      <c r="J17" s="9"/>
    </row>
    <row r="18" spans="1:10" x14ac:dyDescent="0.25">
      <c r="A18" s="16"/>
      <c r="B18" s="17"/>
      <c r="C18" s="18"/>
      <c r="D18" s="17"/>
      <c r="E18" s="17"/>
      <c r="F18" s="17"/>
      <c r="G18" s="17"/>
      <c r="H18" s="17"/>
      <c r="I18" s="9"/>
      <c r="J18" s="9"/>
    </row>
    <row r="19" spans="1:10" x14ac:dyDescent="0.25">
      <c r="A19" s="16"/>
      <c r="B19" s="17"/>
      <c r="C19" s="18"/>
      <c r="D19" s="17"/>
      <c r="E19" s="17"/>
      <c r="F19" s="17"/>
      <c r="G19" s="17"/>
      <c r="H19" s="17"/>
      <c r="I19" s="9"/>
      <c r="J19" s="9"/>
    </row>
    <row r="20" spans="1:10" x14ac:dyDescent="0.25">
      <c r="A20" s="16"/>
      <c r="B20" s="17"/>
      <c r="C20" s="18"/>
      <c r="D20" s="17"/>
      <c r="E20" s="17"/>
      <c r="F20" s="17"/>
      <c r="G20" s="17"/>
      <c r="H20" s="17"/>
      <c r="I20" s="9"/>
      <c r="J20" s="9"/>
    </row>
    <row r="21" spans="1:10" x14ac:dyDescent="0.25">
      <c r="A21" s="16"/>
      <c r="B21" s="17"/>
      <c r="C21" s="18"/>
      <c r="D21" s="17"/>
      <c r="E21" s="17"/>
      <c r="F21" s="17"/>
      <c r="G21" s="17"/>
      <c r="H21" s="17"/>
      <c r="I21" s="9"/>
      <c r="J21" s="9"/>
    </row>
    <row r="22" spans="1:10" x14ac:dyDescent="0.25">
      <c r="A22" s="16"/>
      <c r="B22" s="17"/>
      <c r="C22" s="18"/>
      <c r="D22" s="17"/>
      <c r="E22" s="17"/>
      <c r="F22" s="17"/>
      <c r="G22" s="17"/>
      <c r="H22" s="17"/>
      <c r="I22" s="9"/>
      <c r="J22" s="9"/>
    </row>
    <row r="23" spans="1:10" x14ac:dyDescent="0.25">
      <c r="A23" s="16"/>
      <c r="B23" s="17"/>
      <c r="C23" s="18"/>
      <c r="D23" s="17"/>
      <c r="E23" s="17"/>
      <c r="F23" s="17"/>
      <c r="G23" s="17"/>
      <c r="H23" s="17"/>
      <c r="I23" s="9"/>
      <c r="J23" s="9"/>
    </row>
    <row r="24" spans="1:10" x14ac:dyDescent="0.25">
      <c r="A24" s="16"/>
      <c r="B24" s="17"/>
      <c r="C24" s="18"/>
      <c r="D24" s="17"/>
      <c r="E24" s="17"/>
      <c r="F24" s="17"/>
      <c r="G24" s="17"/>
      <c r="H24" s="17"/>
      <c r="I24" s="9"/>
      <c r="J24" s="9"/>
    </row>
    <row r="25" spans="1:10" x14ac:dyDescent="0.25">
      <c r="A25" s="16"/>
      <c r="B25" s="17"/>
      <c r="C25" s="18"/>
      <c r="D25" s="17"/>
      <c r="E25" s="17"/>
      <c r="F25" s="17"/>
      <c r="G25" s="17"/>
      <c r="H25" s="17"/>
      <c r="I25" s="9"/>
      <c r="J25" s="9"/>
    </row>
    <row r="26" spans="1:10" x14ac:dyDescent="0.25">
      <c r="A26" s="16"/>
      <c r="B26" s="17"/>
      <c r="C26" s="18"/>
      <c r="D26" s="17"/>
      <c r="E26" s="17"/>
      <c r="F26" s="17"/>
      <c r="G26" s="17"/>
      <c r="H26" s="17"/>
      <c r="I26" s="9"/>
      <c r="J26" s="9"/>
    </row>
    <row r="27" spans="1:10" x14ac:dyDescent="0.25">
      <c r="A27" s="16"/>
      <c r="B27" s="17"/>
      <c r="C27" s="18"/>
      <c r="D27" s="17"/>
      <c r="E27" s="17"/>
      <c r="F27" s="17"/>
      <c r="G27" s="17"/>
      <c r="H27" s="17"/>
      <c r="I27" s="9"/>
      <c r="J27" s="9"/>
    </row>
    <row r="28" spans="1:10" x14ac:dyDescent="0.25">
      <c r="A28" s="19"/>
      <c r="B28" s="17"/>
      <c r="C28" s="18"/>
      <c r="D28" s="17"/>
      <c r="E28" s="17"/>
      <c r="F28" s="17"/>
      <c r="G28" s="17"/>
      <c r="H28" s="17"/>
      <c r="I28" s="9"/>
      <c r="J28" s="9"/>
    </row>
    <row r="29" spans="1:10" x14ac:dyDescent="0.25">
      <c r="A29" s="16"/>
      <c r="B29" s="17"/>
      <c r="C29" s="18"/>
      <c r="D29" s="17"/>
      <c r="E29" s="17"/>
      <c r="F29" s="17"/>
      <c r="G29" s="17"/>
      <c r="H29" s="17"/>
      <c r="I29" s="9"/>
      <c r="J29" s="9"/>
    </row>
    <row r="30" spans="1:10" x14ac:dyDescent="0.25">
      <c r="A30" s="9">
        <f>COUNTA(Tabla14[Mes en el que se realizó el evento
(seleccionar)])</f>
        <v>1</v>
      </c>
      <c r="B30" s="9">
        <f>COUNTA(Tabla14[Nombre del evento])</f>
        <v>1</v>
      </c>
      <c r="C30" s="9">
        <f>COUNTA(Tabla14[Temática del evento
(seleccionar)])</f>
        <v>1</v>
      </c>
      <c r="D30" s="9">
        <f>SUM(Tabla14[Número de servidores públicos asistentes])</f>
        <v>1</v>
      </c>
      <c r="E30" s="9">
        <f>COUNTA(Tabla14[Institución que provee la capacitación])</f>
        <v>1</v>
      </c>
      <c r="F30" s="9">
        <f>COUNTA(Tabla14[Tipo de evento
(seleccionar)])</f>
        <v>1</v>
      </c>
      <c r="G30" s="9">
        <f>SUM(Tabla14['# sesiones impartidas])</f>
        <v>1</v>
      </c>
      <c r="H30" s="9">
        <f>SUM(Tabla14['# horas impartidas])</f>
        <v>2</v>
      </c>
    </row>
  </sheetData>
  <mergeCells count="4">
    <mergeCell ref="A1:H1"/>
    <mergeCell ref="A3:H3"/>
    <mergeCell ref="A5:G5"/>
    <mergeCell ref="A6:G6"/>
  </mergeCells>
  <conditionalFormatting sqref="H4">
    <cfRule type="containsErrors" dxfId="55" priority="2">
      <formula>ISERROR(H4)</formula>
    </cfRule>
  </conditionalFormatting>
  <conditionalFormatting sqref="H5:H6">
    <cfRule type="containsText" dxfId="54" priority="1" operator="containsText" text="Seleccionar">
      <formula>NOT(ISERROR(SEARCH("Seleccionar",H5)))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>
                <anchor moveWithCells="1" sizeWithCells="1">
                  <from>
                    <xdr:col>9</xdr:col>
                    <xdr:colOff>561975</xdr:colOff>
                    <xdr:row>5</xdr:row>
                    <xdr:rowOff>285750</xdr:rowOff>
                  </from>
                  <to>
                    <xdr:col>9</xdr:col>
                    <xdr:colOff>2209800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03CE8-336B-48D4-8B41-C0CEADE4B0F4}">
  <dimension ref="A1:D19"/>
  <sheetViews>
    <sheetView showGridLines="0" workbookViewId="0">
      <selection activeCell="D18" sqref="D18"/>
    </sheetView>
  </sheetViews>
  <sheetFormatPr baseColWidth="10" defaultRowHeight="15" x14ac:dyDescent="0.25"/>
  <cols>
    <col min="1" max="1" width="75.42578125" customWidth="1"/>
    <col min="2" max="2" width="20.7109375" customWidth="1"/>
    <col min="3" max="3" width="5" customWidth="1"/>
    <col min="4" max="4" width="37.140625" customWidth="1"/>
  </cols>
  <sheetData>
    <row r="1" spans="1:4" ht="60" customHeight="1" x14ac:dyDescent="0.25">
      <c r="A1" s="45" t="s">
        <v>107</v>
      </c>
      <c r="B1" s="45"/>
    </row>
    <row r="2" spans="1:4" ht="39.75" customHeight="1" x14ac:dyDescent="0.25">
      <c r="A2" s="46" t="s">
        <v>2</v>
      </c>
      <c r="B2" s="46"/>
    </row>
    <row r="3" spans="1:4" ht="15" customHeight="1" x14ac:dyDescent="0.25">
      <c r="A3" s="20"/>
      <c r="B3" s="2" t="s">
        <v>153</v>
      </c>
    </row>
    <row r="4" spans="1:4" ht="21.75" customHeight="1" x14ac:dyDescent="0.25">
      <c r="A4" s="75" t="s">
        <v>3</v>
      </c>
      <c r="B4" s="3" t="s">
        <v>4</v>
      </c>
    </row>
    <row r="5" spans="1:4" ht="30" customHeight="1" x14ac:dyDescent="0.25">
      <c r="A5" s="75" t="s">
        <v>108</v>
      </c>
      <c r="B5" s="3" t="s">
        <v>6</v>
      </c>
    </row>
    <row r="6" spans="1:4" ht="15" customHeight="1" x14ac:dyDescent="0.25"/>
    <row r="7" spans="1:4" ht="29.25" customHeight="1" x14ac:dyDescent="0.25">
      <c r="A7" s="74" t="s">
        <v>109</v>
      </c>
      <c r="B7" s="74" t="s">
        <v>110</v>
      </c>
    </row>
    <row r="8" spans="1:4" ht="30" customHeight="1" x14ac:dyDescent="0.25">
      <c r="A8" s="21" t="s">
        <v>111</v>
      </c>
      <c r="B8" s="22"/>
      <c r="C8" s="23"/>
      <c r="D8" s="23"/>
    </row>
    <row r="9" spans="1:4" ht="30" customHeight="1" x14ac:dyDescent="0.25">
      <c r="A9" s="21" t="s">
        <v>112</v>
      </c>
      <c r="B9" s="22"/>
      <c r="C9" s="23"/>
      <c r="D9" s="23"/>
    </row>
    <row r="10" spans="1:4" ht="30" customHeight="1" x14ac:dyDescent="0.25">
      <c r="A10" s="21" t="s">
        <v>113</v>
      </c>
      <c r="B10" s="22"/>
      <c r="C10" s="23"/>
      <c r="D10" s="23"/>
    </row>
    <row r="11" spans="1:4" ht="30" customHeight="1" x14ac:dyDescent="0.25">
      <c r="A11" s="21" t="s">
        <v>114</v>
      </c>
      <c r="B11" s="22"/>
      <c r="C11" s="23"/>
      <c r="D11" s="23"/>
    </row>
    <row r="12" spans="1:4" ht="30" customHeight="1" x14ac:dyDescent="0.25">
      <c r="A12" s="21" t="s">
        <v>115</v>
      </c>
      <c r="B12" s="22"/>
      <c r="C12" s="23"/>
      <c r="D12" s="23"/>
    </row>
    <row r="13" spans="1:4" ht="30" customHeight="1" x14ac:dyDescent="0.25">
      <c r="A13" s="21" t="s">
        <v>116</v>
      </c>
      <c r="B13" s="22"/>
      <c r="C13" s="23"/>
      <c r="D13" s="23"/>
    </row>
    <row r="14" spans="1:4" ht="30" customHeight="1" x14ac:dyDescent="0.25">
      <c r="A14" s="21" t="s">
        <v>117</v>
      </c>
      <c r="B14" s="22"/>
      <c r="C14" s="23"/>
      <c r="D14" s="23"/>
    </row>
    <row r="15" spans="1:4" ht="30" customHeight="1" x14ac:dyDescent="0.25">
      <c r="A15" s="21" t="s">
        <v>118</v>
      </c>
      <c r="B15" s="22"/>
      <c r="C15" s="23"/>
      <c r="D15" s="23"/>
    </row>
    <row r="16" spans="1:4" ht="30" customHeight="1" x14ac:dyDescent="0.25">
      <c r="A16" s="21" t="s">
        <v>119</v>
      </c>
      <c r="B16" s="22"/>
      <c r="C16" s="23"/>
      <c r="D16" s="23"/>
    </row>
    <row r="17" spans="1:4" ht="30" customHeight="1" x14ac:dyDescent="0.25">
      <c r="A17" s="21" t="s">
        <v>120</v>
      </c>
      <c r="B17" s="22"/>
      <c r="C17" s="23"/>
      <c r="D17" s="23"/>
    </row>
    <row r="18" spans="1:4" ht="30" customHeight="1" x14ac:dyDescent="0.25">
      <c r="A18" s="21" t="s">
        <v>121</v>
      </c>
      <c r="B18" s="22"/>
      <c r="C18" s="23"/>
      <c r="D18" s="23"/>
    </row>
    <row r="19" spans="1:4" x14ac:dyDescent="0.25">
      <c r="A19" t="s">
        <v>122</v>
      </c>
      <c r="B19">
        <f>COUNTIF(Tabla2[SI / NO
(seleccionar)],"Si")</f>
        <v>0</v>
      </c>
    </row>
  </sheetData>
  <mergeCells count="2">
    <mergeCell ref="A1:B1"/>
    <mergeCell ref="A2:B2"/>
  </mergeCells>
  <conditionalFormatting sqref="B4:B5">
    <cfRule type="containsText" dxfId="43" priority="2" operator="containsText" text="Seleccionar">
      <formula>NOT(ISERROR(SEARCH("Seleccionar",B4)))</formula>
    </cfRule>
    <cfRule type="containsText" dxfId="42" priority="7" operator="containsText" text="dd/mm/aaaa">
      <formula>NOT(ISERROR(SEARCH("dd/mm/aaaa",B4)))</formula>
    </cfRule>
  </conditionalFormatting>
  <conditionalFormatting sqref="B3">
    <cfRule type="containsErrors" dxfId="41" priority="6">
      <formula>ISERROR(B3)</formula>
    </cfRule>
  </conditionalFormatting>
  <conditionalFormatting sqref="B4">
    <cfRule type="containsText" dxfId="40" priority="5" operator="containsText" text="Seleccionar">
      <formula>NOT(ISERROR(SEARCH("Seleccionar",B4)))</formula>
    </cfRule>
  </conditionalFormatting>
  <conditionalFormatting sqref="B5">
    <cfRule type="containsBlanks" dxfId="39" priority="4">
      <formula>LEN(TRIM(B5))=0</formula>
    </cfRule>
  </conditionalFormatting>
  <conditionalFormatting sqref="B5">
    <cfRule type="containsText" dxfId="38" priority="3" operator="containsText" text="Seleccionar">
      <formula>NOT(ISERROR(SEARCH("Seleccionar",B5)))</formula>
    </cfRule>
  </conditionalFormatting>
  <conditionalFormatting sqref="B8:B18">
    <cfRule type="containsBlanks" dxfId="37" priority="1">
      <formula>LEN(TRIM(B8))=0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3" name="Button 3">
              <controlPr defaultSize="0" print="0" autoFill="0" autoPict="0">
                <anchor moveWithCells="1" sizeWithCells="1">
                  <from>
                    <xdr:col>3</xdr:col>
                    <xdr:colOff>400050</xdr:colOff>
                    <xdr:row>3</xdr:row>
                    <xdr:rowOff>95250</xdr:rowOff>
                  </from>
                  <to>
                    <xdr:col>3</xdr:col>
                    <xdr:colOff>2057400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1B21-01D0-48D6-900B-73D5B1DE90D2}">
  <dimension ref="A1:B30"/>
  <sheetViews>
    <sheetView showGridLines="0" workbookViewId="0">
      <selection activeCell="D30" sqref="D30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2.5703125" customWidth="1"/>
    <col min="4" max="4" width="38.5703125" customWidth="1"/>
  </cols>
  <sheetData>
    <row r="1" spans="1:2" ht="60" customHeight="1" x14ac:dyDescent="0.25">
      <c r="A1" s="47" t="s">
        <v>123</v>
      </c>
      <c r="B1" s="47"/>
    </row>
    <row r="2" spans="1:2" ht="37.5" customHeight="1" x14ac:dyDescent="0.25">
      <c r="A2" s="39" t="s">
        <v>2</v>
      </c>
      <c r="B2" s="39"/>
    </row>
    <row r="3" spans="1:2" ht="15" customHeight="1" x14ac:dyDescent="0.25">
      <c r="A3" s="1"/>
      <c r="B3" s="2" t="s">
        <v>153</v>
      </c>
    </row>
    <row r="4" spans="1:2" ht="24.75" customHeight="1" x14ac:dyDescent="0.25">
      <c r="A4" s="75" t="s">
        <v>3</v>
      </c>
      <c r="B4" s="3" t="s">
        <v>4</v>
      </c>
    </row>
    <row r="5" spans="1:2" ht="24.75" customHeight="1" x14ac:dyDescent="0.25">
      <c r="A5" s="75" t="s">
        <v>124</v>
      </c>
      <c r="B5" s="3" t="s">
        <v>6</v>
      </c>
    </row>
    <row r="6" spans="1:2" x14ac:dyDescent="0.25">
      <c r="A6" s="24"/>
      <c r="B6" s="24"/>
    </row>
    <row r="7" spans="1:2" ht="45" customHeight="1" x14ac:dyDescent="0.25">
      <c r="A7" s="76" t="s">
        <v>125</v>
      </c>
      <c r="B7" s="77" t="s">
        <v>110</v>
      </c>
    </row>
    <row r="8" spans="1:2" x14ac:dyDescent="0.25">
      <c r="A8" s="25" t="s">
        <v>126</v>
      </c>
      <c r="B8" s="26"/>
    </row>
    <row r="9" spans="1:2" x14ac:dyDescent="0.25">
      <c r="A9" s="27" t="s">
        <v>127</v>
      </c>
      <c r="B9" s="28"/>
    </row>
    <row r="10" spans="1:2" x14ac:dyDescent="0.25">
      <c r="A10" s="27" t="s">
        <v>128</v>
      </c>
      <c r="B10" s="28"/>
    </row>
    <row r="11" spans="1:2" x14ac:dyDescent="0.25">
      <c r="A11" s="27" t="s">
        <v>129</v>
      </c>
      <c r="B11" s="28"/>
    </row>
    <row r="12" spans="1:2" x14ac:dyDescent="0.25">
      <c r="A12" s="27" t="s">
        <v>130</v>
      </c>
      <c r="B12" s="28"/>
    </row>
    <row r="13" spans="1:2" x14ac:dyDescent="0.25">
      <c r="A13" s="27" t="s">
        <v>131</v>
      </c>
      <c r="B13" s="28"/>
    </row>
    <row r="14" spans="1:2" x14ac:dyDescent="0.25">
      <c r="A14" s="27" t="s">
        <v>132</v>
      </c>
      <c r="B14" s="28"/>
    </row>
    <row r="15" spans="1:2" x14ac:dyDescent="0.25">
      <c r="A15" s="78" t="s">
        <v>133</v>
      </c>
      <c r="B15" s="78">
        <f>COUNTIF(B9:B14,"Si")</f>
        <v>0</v>
      </c>
    </row>
    <row r="16" spans="1:2" x14ac:dyDescent="0.25">
      <c r="A16" s="25" t="s">
        <v>134</v>
      </c>
      <c r="B16" s="29"/>
    </row>
    <row r="17" spans="1:2" x14ac:dyDescent="0.25">
      <c r="A17" s="27" t="s">
        <v>135</v>
      </c>
      <c r="B17" s="28"/>
    </row>
    <row r="18" spans="1:2" x14ac:dyDescent="0.25">
      <c r="A18" s="27" t="s">
        <v>136</v>
      </c>
      <c r="B18" s="28"/>
    </row>
    <row r="19" spans="1:2" x14ac:dyDescent="0.25">
      <c r="A19" s="27" t="s">
        <v>137</v>
      </c>
      <c r="B19" s="28"/>
    </row>
    <row r="20" spans="1:2" x14ac:dyDescent="0.25">
      <c r="A20" s="27" t="s">
        <v>138</v>
      </c>
      <c r="B20" s="28"/>
    </row>
    <row r="21" spans="1:2" x14ac:dyDescent="0.25">
      <c r="A21" s="27" t="s">
        <v>139</v>
      </c>
      <c r="B21" s="28"/>
    </row>
    <row r="22" spans="1:2" x14ac:dyDescent="0.25">
      <c r="A22" s="78" t="s">
        <v>140</v>
      </c>
      <c r="B22" s="78">
        <f>COUNTIF(B17:B21,"Si")</f>
        <v>0</v>
      </c>
    </row>
    <row r="23" spans="1:2" x14ac:dyDescent="0.25">
      <c r="A23" s="25" t="s">
        <v>141</v>
      </c>
      <c r="B23" s="26"/>
    </row>
    <row r="24" spans="1:2" x14ac:dyDescent="0.25">
      <c r="A24" s="30" t="s">
        <v>142</v>
      </c>
      <c r="B24" s="28"/>
    </row>
    <row r="25" spans="1:2" x14ac:dyDescent="0.25">
      <c r="A25" s="27" t="s">
        <v>143</v>
      </c>
      <c r="B25" s="28"/>
    </row>
    <row r="26" spans="1:2" x14ac:dyDescent="0.25">
      <c r="A26" s="27" t="s">
        <v>144</v>
      </c>
      <c r="B26" s="28"/>
    </row>
    <row r="27" spans="1:2" x14ac:dyDescent="0.25">
      <c r="A27" s="27" t="s">
        <v>145</v>
      </c>
      <c r="B27" s="28"/>
    </row>
    <row r="28" spans="1:2" x14ac:dyDescent="0.25">
      <c r="A28" s="27" t="s">
        <v>146</v>
      </c>
      <c r="B28" s="28"/>
    </row>
    <row r="29" spans="1:2" x14ac:dyDescent="0.25">
      <c r="A29" s="27" t="s">
        <v>147</v>
      </c>
      <c r="B29" s="28"/>
    </row>
    <row r="30" spans="1:2" x14ac:dyDescent="0.25">
      <c r="A30" s="78" t="s">
        <v>148</v>
      </c>
      <c r="B30" s="78">
        <f>COUNTIF(B24:B29,"Si")</f>
        <v>0</v>
      </c>
    </row>
  </sheetData>
  <mergeCells count="2">
    <mergeCell ref="A1:B1"/>
    <mergeCell ref="A2:B2"/>
  </mergeCells>
  <conditionalFormatting sqref="B4:B5">
    <cfRule type="containsText" dxfId="32" priority="4" operator="containsText" text="Seleccionar">
      <formula>NOT(ISERROR(SEARCH("Seleccionar",B4)))</formula>
    </cfRule>
    <cfRule type="containsText" dxfId="31" priority="9" operator="containsText" text="dd/mm/aaaa">
      <formula>NOT(ISERROR(SEARCH("dd/mm/aaaa",B4)))</formula>
    </cfRule>
  </conditionalFormatting>
  <conditionalFormatting sqref="B3">
    <cfRule type="containsErrors" dxfId="30" priority="8">
      <formula>ISERROR(B3)</formula>
    </cfRule>
  </conditionalFormatting>
  <conditionalFormatting sqref="B4">
    <cfRule type="containsText" dxfId="29" priority="7" operator="containsText" text="Seleccionar">
      <formula>NOT(ISERROR(SEARCH("Seleccionar",B4)))</formula>
    </cfRule>
  </conditionalFormatting>
  <conditionalFormatting sqref="B5">
    <cfRule type="containsBlanks" dxfId="28" priority="6">
      <formula>LEN(TRIM(B5))=0</formula>
    </cfRule>
  </conditionalFormatting>
  <conditionalFormatting sqref="B5">
    <cfRule type="containsText" dxfId="27" priority="5" operator="containsText" text="Seleccionar">
      <formula>NOT(ISERROR(SEARCH("Seleccionar",B5)))</formula>
    </cfRule>
  </conditionalFormatting>
  <conditionalFormatting sqref="B9:B14">
    <cfRule type="containsBlanks" dxfId="26" priority="3">
      <formula>LEN(TRIM(B9))=0</formula>
    </cfRule>
  </conditionalFormatting>
  <conditionalFormatting sqref="B17:B21">
    <cfRule type="containsBlanks" dxfId="25" priority="2">
      <formula>LEN(TRIM(B17))=0</formula>
    </cfRule>
  </conditionalFormatting>
  <conditionalFormatting sqref="B24:B29">
    <cfRule type="containsBlanks" dxfId="24" priority="1">
      <formula>LEN(TRIM(B24))=0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3" name="Button 5">
              <controlPr defaultSize="0" print="0" autoFill="0" autoPict="0">
                <anchor moveWithCells="1" sizeWithCells="1">
                  <from>
                    <xdr:col>3</xdr:col>
                    <xdr:colOff>457200</xdr:colOff>
                    <xdr:row>4</xdr:row>
                    <xdr:rowOff>123825</xdr:rowOff>
                  </from>
                  <to>
                    <xdr:col>3</xdr:col>
                    <xdr:colOff>2114550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3B090-D0FA-4854-A506-6BDF33C95A29}">
  <dimension ref="A1:C18"/>
  <sheetViews>
    <sheetView showGridLines="0" workbookViewId="0">
      <selection activeCell="E19" sqref="E19"/>
    </sheetView>
  </sheetViews>
  <sheetFormatPr baseColWidth="10" defaultRowHeight="15" x14ac:dyDescent="0.25"/>
  <cols>
    <col min="1" max="1" width="3.5703125" bestFit="1" customWidth="1"/>
    <col min="2" max="2" width="84.7109375" customWidth="1"/>
    <col min="3" max="3" width="11.140625" bestFit="1" customWidth="1"/>
    <col min="4" max="4" width="2.85546875" customWidth="1"/>
    <col min="5" max="5" width="38.7109375" customWidth="1"/>
  </cols>
  <sheetData>
    <row r="1" spans="1:3" ht="26.25" customHeight="1" x14ac:dyDescent="0.25">
      <c r="A1" s="47" t="s">
        <v>149</v>
      </c>
      <c r="B1" s="47"/>
      <c r="C1" s="47"/>
    </row>
    <row r="2" spans="1:3" ht="31.5" customHeight="1" x14ac:dyDescent="0.25">
      <c r="A2" s="48" t="s">
        <v>2</v>
      </c>
      <c r="B2" s="48"/>
      <c r="C2" s="48"/>
    </row>
    <row r="3" spans="1:3" x14ac:dyDescent="0.25">
      <c r="B3" s="1"/>
      <c r="C3" s="2" t="s">
        <v>153</v>
      </c>
    </row>
    <row r="4" spans="1:3" x14ac:dyDescent="0.25">
      <c r="A4" s="63" t="s">
        <v>3</v>
      </c>
      <c r="B4" s="64"/>
      <c r="C4" s="3" t="s">
        <v>4</v>
      </c>
    </row>
    <row r="5" spans="1:3" x14ac:dyDescent="0.25">
      <c r="A5" s="63" t="s">
        <v>150</v>
      </c>
      <c r="B5" s="64"/>
      <c r="C5" s="3" t="s">
        <v>6</v>
      </c>
    </row>
    <row r="6" spans="1:3" x14ac:dyDescent="0.25">
      <c r="B6" s="24"/>
      <c r="C6" s="24"/>
    </row>
    <row r="7" spans="1:3" ht="30" x14ac:dyDescent="0.25">
      <c r="A7" s="79" t="s">
        <v>6</v>
      </c>
      <c r="B7" s="80" t="s">
        <v>151</v>
      </c>
      <c r="C7" s="80" t="s">
        <v>152</v>
      </c>
    </row>
    <row r="8" spans="1:3" x14ac:dyDescent="0.25">
      <c r="A8" s="31">
        <v>1</v>
      </c>
      <c r="B8" s="32"/>
      <c r="C8" s="33">
        <f>LEN(B8)</f>
        <v>0</v>
      </c>
    </row>
    <row r="9" spans="1:3" x14ac:dyDescent="0.25">
      <c r="A9" s="34">
        <v>2</v>
      </c>
      <c r="B9" s="35"/>
      <c r="C9" s="36">
        <f t="shared" ref="C9:C17" si="0">LEN(B9)</f>
        <v>0</v>
      </c>
    </row>
    <row r="10" spans="1:3" x14ac:dyDescent="0.25">
      <c r="A10" s="31">
        <v>3</v>
      </c>
      <c r="B10" s="37"/>
      <c r="C10" s="38">
        <f t="shared" si="0"/>
        <v>0</v>
      </c>
    </row>
    <row r="11" spans="1:3" x14ac:dyDescent="0.25">
      <c r="A11" s="34">
        <v>4</v>
      </c>
      <c r="B11" s="35"/>
      <c r="C11" s="36">
        <f t="shared" si="0"/>
        <v>0</v>
      </c>
    </row>
    <row r="12" spans="1:3" x14ac:dyDescent="0.25">
      <c r="A12" s="31">
        <v>5</v>
      </c>
      <c r="B12" s="37"/>
      <c r="C12" s="38">
        <f>LEN(B12)</f>
        <v>0</v>
      </c>
    </row>
    <row r="13" spans="1:3" x14ac:dyDescent="0.25">
      <c r="A13" s="34">
        <v>6</v>
      </c>
      <c r="B13" s="35"/>
      <c r="C13" s="36">
        <f>LEN(B13)</f>
        <v>0</v>
      </c>
    </row>
    <row r="14" spans="1:3" x14ac:dyDescent="0.25">
      <c r="A14" s="31">
        <v>7</v>
      </c>
      <c r="B14" s="37"/>
      <c r="C14" s="38">
        <f t="shared" si="0"/>
        <v>0</v>
      </c>
    </row>
    <row r="15" spans="1:3" x14ac:dyDescent="0.25">
      <c r="A15" s="34">
        <v>8</v>
      </c>
      <c r="B15" s="35"/>
      <c r="C15" s="36">
        <f t="shared" si="0"/>
        <v>0</v>
      </c>
    </row>
    <row r="16" spans="1:3" x14ac:dyDescent="0.25">
      <c r="A16" s="31">
        <v>9</v>
      </c>
      <c r="B16" s="37"/>
      <c r="C16" s="38">
        <f t="shared" si="0"/>
        <v>0</v>
      </c>
    </row>
    <row r="17" spans="1:3" x14ac:dyDescent="0.25">
      <c r="A17" s="34">
        <v>10</v>
      </c>
      <c r="B17" s="35"/>
      <c r="C17" s="36">
        <f t="shared" si="0"/>
        <v>0</v>
      </c>
    </row>
    <row r="18" spans="1:3" x14ac:dyDescent="0.25">
      <c r="B18" s="49"/>
      <c r="C18" s="50"/>
    </row>
  </sheetData>
  <mergeCells count="5">
    <mergeCell ref="A1:C1"/>
    <mergeCell ref="A2:C2"/>
    <mergeCell ref="A4:B4"/>
    <mergeCell ref="A5:B5"/>
    <mergeCell ref="B18:C18"/>
  </mergeCells>
  <conditionalFormatting sqref="C4:C5">
    <cfRule type="containsText" dxfId="19" priority="2" operator="containsText" text="Seleccionar">
      <formula>NOT(ISERROR(SEARCH("Seleccionar",C4)))</formula>
    </cfRule>
    <cfRule type="containsText" dxfId="18" priority="8" operator="containsText" text="dd/mm/aaaa">
      <formula>NOT(ISERROR(SEARCH("dd/mm/aaaa",C4)))</formula>
    </cfRule>
  </conditionalFormatting>
  <conditionalFormatting sqref="A2">
    <cfRule type="containsText" dxfId="17" priority="7" operator="containsText" text="Capture el nombre del sujeto obligado">
      <formula>NOT(ISERROR(SEARCH("Capture el nombre del sujeto obligado",A2)))</formula>
    </cfRule>
  </conditionalFormatting>
  <conditionalFormatting sqref="C3">
    <cfRule type="containsErrors" dxfId="16" priority="6">
      <formula>ISERROR(C3)</formula>
    </cfRule>
  </conditionalFormatting>
  <conditionalFormatting sqref="C4">
    <cfRule type="containsText" dxfId="15" priority="5" operator="containsText" text="Seleccionar">
      <formula>NOT(ISERROR(SEARCH("Seleccionar",C4)))</formula>
    </cfRule>
  </conditionalFormatting>
  <conditionalFormatting sqref="C5">
    <cfRule type="containsBlanks" dxfId="14" priority="4">
      <formula>LEN(TRIM(C5))=0</formula>
    </cfRule>
  </conditionalFormatting>
  <conditionalFormatting sqref="C5">
    <cfRule type="containsText" dxfId="13" priority="3" operator="containsText" text="Seleccionar">
      <formula>NOT(ISERROR(SEARCH("Seleccionar",C5)))</formula>
    </cfRule>
  </conditionalFormatting>
  <conditionalFormatting sqref="B8:B17">
    <cfRule type="containsBlanks" dxfId="12" priority="1">
      <formula>LEN(TRIM(B8))=0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3" name="Button 6">
              <controlPr defaultSize="0" print="0" autoFill="0" autoPict="0">
                <anchor moveWithCells="1" sizeWithCells="1">
                  <from>
                    <xdr:col>4</xdr:col>
                    <xdr:colOff>447675</xdr:colOff>
                    <xdr:row>6</xdr:row>
                    <xdr:rowOff>142875</xdr:rowOff>
                  </from>
                  <to>
                    <xdr:col>4</xdr:col>
                    <xdr:colOff>2105025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FRACC IV</vt:lpstr>
      <vt:lpstr>FRACC X</vt:lpstr>
      <vt:lpstr>FRACC XII</vt:lpstr>
      <vt:lpstr>FRACC XIV</vt:lpstr>
      <vt:lpstr>FRACC XV</vt:lpstr>
      <vt:lpstr>FRACC XVI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Marcos Hernandez</cp:lastModifiedBy>
  <dcterms:created xsi:type="dcterms:W3CDTF">2021-07-07T23:55:44Z</dcterms:created>
  <dcterms:modified xsi:type="dcterms:W3CDTF">2021-07-08T03:13:55Z</dcterms:modified>
</cp:coreProperties>
</file>